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activeTab="1"/>
  </bookViews>
  <sheets>
    <sheet name="Вводная часть" sheetId="1" r:id="rId1"/>
    <sheet name="Раздел 1" sheetId="2" r:id="rId2"/>
    <sheet name="Раздел 2" sheetId="3" r:id="rId3"/>
  </sheets>
  <definedNames>
    <definedName name="IS_DOCUMENT" localSheetId="0">'Вводная часть'!$A$26</definedName>
    <definedName name="_xlnm.Print_Titles" localSheetId="1">'Раздел 1'!$3:$4</definedName>
    <definedName name="_xlnm.Print_Area" localSheetId="1">'Раздел 1'!$A$1:$R$116</definedName>
  </definedNames>
  <calcPr fullCalcOnLoad="1" refMode="R1C1"/>
</workbook>
</file>

<file path=xl/sharedStrings.xml><?xml version="1.0" encoding="utf-8"?>
<sst xmlns="http://schemas.openxmlformats.org/spreadsheetml/2006/main" count="566" uniqueCount="226">
  <si>
    <t>План финансово-хозяйственной деятельности</t>
  </si>
  <si>
    <t>Дата</t>
  </si>
  <si>
    <t>Единица измерения: руб.</t>
  </si>
  <si>
    <t>по ОКЕИ</t>
  </si>
  <si>
    <t>Наименование показателя</t>
  </si>
  <si>
    <t>в том числе:</t>
  </si>
  <si>
    <t>000000000000000000</t>
  </si>
  <si>
    <t>0000000000</t>
  </si>
  <si>
    <t>№ п/п</t>
  </si>
  <si>
    <t>КВФО</t>
  </si>
  <si>
    <t>х</t>
  </si>
  <si>
    <t>Всего 1-ой год планирования</t>
  </si>
  <si>
    <t>В том числе</t>
  </si>
  <si>
    <t>Всего 2-ой год планирования</t>
  </si>
  <si>
    <t>Всего 3-ой год планирования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</si>
  <si>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</si>
  <si>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</si>
  <si>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Сумма</t>
  </si>
  <si>
    <t>Код строки</t>
  </si>
  <si>
    <t>КФСР</t>
  </si>
  <si>
    <t>0000</t>
  </si>
  <si>
    <t>Приложение к Порядку составления и утверждения Плана</t>
  </si>
  <si>
    <t>УТВЕРЖДАЮ</t>
  </si>
  <si>
    <t>(подпись)</t>
  </si>
  <si>
    <t>______________        ______________</t>
  </si>
  <si>
    <t>(расшифровка подписи)</t>
  </si>
  <si>
    <t>0000000</t>
  </si>
  <si>
    <t>Коды</t>
  </si>
  <si>
    <t>по Сводному реестру</t>
  </si>
  <si>
    <t>глава по БК</t>
  </si>
  <si>
    <t>ИНН</t>
  </si>
  <si>
    <t>КПП</t>
  </si>
  <si>
    <t>Орган, осуществляющий функции и полномочия учредителя</t>
  </si>
  <si>
    <t>Учреждение</t>
  </si>
  <si>
    <t>Раздел 1: Поступления и выплаты</t>
  </si>
  <si>
    <t>Отраслевой код</t>
  </si>
  <si>
    <t>Код субсидии</t>
  </si>
  <si>
    <t>Остаток средств на начало текущего финансового года</t>
  </si>
  <si>
    <t>1.1.</t>
  </si>
  <si>
    <t>1.2.</t>
  </si>
  <si>
    <t>Остаток средств на конец текущего финансового года</t>
  </si>
  <si>
    <t>1.3.</t>
  </si>
  <si>
    <t>0001</t>
  </si>
  <si>
    <t>0002</t>
  </si>
  <si>
    <t>1000</t>
  </si>
  <si>
    <t>1100</t>
  </si>
  <si>
    <t>1200</t>
  </si>
  <si>
    <t>1300</t>
  </si>
  <si>
    <t>1400</t>
  </si>
  <si>
    <t>1500</t>
  </si>
  <si>
    <t>1980</t>
  </si>
  <si>
    <t>Х</t>
  </si>
  <si>
    <t>увеличение остатков денежных средств за счет возврата дебиторской задолженности прошлых лет</t>
  </si>
  <si>
    <t>1981</t>
  </si>
  <si>
    <t>1.4.</t>
  </si>
  <si>
    <t>2000</t>
  </si>
  <si>
    <t>уменьшение стоимости материальных запасов</t>
  </si>
  <si>
    <t>2100</t>
  </si>
  <si>
    <t>2110</t>
  </si>
  <si>
    <t>прочие выплаты персоналу, в том числе компенсационного характера</t>
  </si>
  <si>
    <t>2120</t>
  </si>
  <si>
    <t>2140</t>
  </si>
  <si>
    <t>2211</t>
  </si>
  <si>
    <t xml:space="preserve">пособия, компенсации и иные социальные выплаты </t>
  </si>
  <si>
    <t>2300</t>
  </si>
  <si>
    <t>2320</t>
  </si>
  <si>
    <t>2330</t>
  </si>
  <si>
    <t>Доходы всего, в том числе:</t>
  </si>
  <si>
    <t>Расходы всего, в том числе:</t>
  </si>
  <si>
    <t>- доходы от собственности</t>
  </si>
  <si>
    <t>- доходы от оказания услуг, работ, компенсации затрат учреждений</t>
  </si>
  <si>
    <t>- доходы от штрафов, пеней, иных сумм принудительного изъятия</t>
  </si>
  <si>
    <t>- безвозмездные денежные поступления</t>
  </si>
  <si>
    <t>- прочие доходы</t>
  </si>
  <si>
    <t>1900</t>
  </si>
  <si>
    <t>- доходы от операций с активами, в том числе:</t>
  </si>
  <si>
    <t>- прочие поступления, в том числе:</t>
  </si>
  <si>
    <t>уменьшение стоимости основных средств</t>
  </si>
  <si>
    <t>- выплаты персоналу, в том числе:</t>
  </si>
  <si>
    <t>оплата труда</t>
  </si>
  <si>
    <t>взносы по обязательному социальному страхованию на выплаты по оплате труда работников и иные выплаты работникам учреждений, в том числе:</t>
  </si>
  <si>
    <t>2141</t>
  </si>
  <si>
    <t>2142</t>
  </si>
  <si>
    <t xml:space="preserve">на выплаты по оплате труда </t>
  </si>
  <si>
    <t>на иные выплаты работникам</t>
  </si>
  <si>
    <t>- социальные и иные выплаты населению, в том числе:</t>
  </si>
  <si>
    <t>2200</t>
  </si>
  <si>
    <t>2230</t>
  </si>
  <si>
    <t>2500</t>
  </si>
  <si>
    <t>- прочие выплаты (кроме выплат на закупку товаров, раот, услуг), в том числе: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</si>
  <si>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</si>
  <si>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</si>
  <si>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- расходы на закупку товаров, работ, услуг, в том числе:</t>
  </si>
  <si>
    <t>2600</t>
  </si>
  <si>
    <t>закупку товаров, работ, услуг в целях капитального ремонтамуниципального имущества</t>
  </si>
  <si>
    <t>3000</t>
  </si>
  <si>
    <t>3010</t>
  </si>
  <si>
    <t>3030</t>
  </si>
  <si>
    <t>1.5.</t>
  </si>
  <si>
    <t>Прочие выплаты, в том числе:</t>
  </si>
  <si>
    <t>1.6.</t>
  </si>
  <si>
    <t>4000</t>
  </si>
  <si>
    <t>4010</t>
  </si>
  <si>
    <t>610</t>
  </si>
  <si>
    <t>Код по бюджетной классификации Российской Федерации (1)</t>
  </si>
  <si>
    <t>- возврат в бюджет средств субсидии</t>
  </si>
  <si>
    <t>Выплаты, уменьшающие доход, в том числе: (2)</t>
  </si>
  <si>
    <t>- налог на прибыль (2)</t>
  </si>
  <si>
    <t>- прочие налоги, уменьшающие доход (2)</t>
  </si>
  <si>
    <t>№</t>
  </si>
  <si>
    <t>Год</t>
  </si>
  <si>
    <t>п/п</t>
  </si>
  <si>
    <t>строк</t>
  </si>
  <si>
    <t>начала</t>
  </si>
  <si>
    <t>за пре-</t>
  </si>
  <si>
    <t>закупки</t>
  </si>
  <si>
    <t>(текущий</t>
  </si>
  <si>
    <t>(первый год</t>
  </si>
  <si>
    <t>(второй год</t>
  </si>
  <si>
    <t>делами</t>
  </si>
  <si>
    <t>финансовый</t>
  </si>
  <si>
    <t>планового</t>
  </si>
  <si>
    <t>год)</t>
  </si>
  <si>
    <t>периода)</t>
  </si>
  <si>
    <t>периода</t>
  </si>
  <si>
    <t>1</t>
  </si>
  <si>
    <t>26000</t>
  </si>
  <si>
    <t>26100</t>
  </si>
  <si>
    <t>по контрактам (договорам), планируемым к заключению в соответствующем</t>
  </si>
  <si>
    <t>26200</t>
  </si>
  <si>
    <t>по контрактам (договорам), заключенным до начала текущего финансового года с уче-</t>
  </si>
  <si>
    <t>26300</t>
  </si>
  <si>
    <t>26400</t>
  </si>
  <si>
    <t>1.4.1.</t>
  </si>
  <si>
    <t>26410</t>
  </si>
  <si>
    <t>за счет субсидий, предоставляемых на финансовое обеспечение выполнения</t>
  </si>
  <si>
    <t>1.4.2.</t>
  </si>
  <si>
    <t>за счет субсидий, предоставляемых в соответствии с абзацем вторым</t>
  </si>
  <si>
    <t>26420</t>
  </si>
  <si>
    <t>пункта 1 статьи 78.1 Бюджетного кодекса Российской Федерации</t>
  </si>
  <si>
    <t>1.4.3.</t>
  </si>
  <si>
    <t>за счет прочих источников финансового обеспечения</t>
  </si>
  <si>
    <t>26450</t>
  </si>
  <si>
    <t>2.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</si>
  <si>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</si>
  <si>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</si>
  <si>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</si>
  <si>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</si>
  <si>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</si>
  <si>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</si>
  <si>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</si>
  <si>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</si>
  <si>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«</t>
  </si>
  <si>
    <t>»</t>
  </si>
  <si>
    <t xml:space="preserve"> г.</t>
  </si>
  <si>
    <t>Раздел 2. Сведения по выплатам на закупки товаров, работ, услуг (1)</t>
  </si>
  <si>
    <t>(1) В Разделе 2 «Сведения по выплатам на закупку товаров, работ, услуг» Плана детализируются показатели выплат по расходам на закупку товаров, работ, услуг, отраженные в строке 2600 Раздела 1 «Поступления и выплаты» Плана.</t>
  </si>
  <si>
    <t>2630</t>
  </si>
  <si>
    <t>Выплаты на закупку товаров, работ, услуг, всего</t>
  </si>
  <si>
    <t>муниципального задания</t>
  </si>
  <si>
    <t>КЦСР</t>
  </si>
  <si>
    <t>финансовом году без применения норм Федерального закона № 44-ФЗ</t>
  </si>
  <si>
    <t>финансовом году с учетом требований Федерального закона № 44-ФЗ</t>
  </si>
  <si>
    <t>в соответствии с Федеральным законом № 44-ФЗ, по соответствующему году закупки</t>
  </si>
  <si>
    <t>по контрактам (договорам), заключенным до начала текущего финансового года без применения норм Федерального закона  № 44-ФЗ</t>
  </si>
  <si>
    <t>Итого по контрактам (договорам), планируемым к заключению в соответствующем финансовом году</t>
  </si>
  <si>
    <t>том требований Федерального закона № 44-ФЗ</t>
  </si>
  <si>
    <t>в том числе по году начала закупки</t>
  </si>
  <si>
    <t>Департамент образования Администрации города Тюмени</t>
  </si>
  <si>
    <t>720301001</t>
  </si>
  <si>
    <t>137</t>
  </si>
  <si>
    <t>383</t>
  </si>
  <si>
    <t>0702</t>
  </si>
  <si>
    <t>0703</t>
  </si>
  <si>
    <t>"</t>
  </si>
  <si>
    <t>директор</t>
  </si>
  <si>
    <t>главный бухгалтер</t>
  </si>
  <si>
    <t>Директор МАОУ СОШ № 69 города Тюмени</t>
  </si>
  <si>
    <t>Э.Н.Амирова</t>
  </si>
  <si>
    <t>Кармацких Н.А.</t>
  </si>
  <si>
    <t>+7(3452)31-73-51</t>
  </si>
  <si>
    <t>7204007208</t>
  </si>
  <si>
    <t>МАОУ СОШ № 69 города Тюмени</t>
  </si>
  <si>
    <t>0701</t>
  </si>
  <si>
    <t>0707</t>
  </si>
  <si>
    <t xml:space="preserve">(уполномоченное лицо учреждения) </t>
  </si>
  <si>
    <t>Исполнитель  главный бухгалтер</t>
  </si>
  <si>
    <t>Н.А. Кармацких</t>
  </si>
  <si>
    <t>должность</t>
  </si>
  <si>
    <t>подпись</t>
  </si>
  <si>
    <t>на 2022 г.</t>
  </si>
  <si>
    <t xml:space="preserve">     </t>
  </si>
  <si>
    <t>8 345(231-73-51)</t>
  </si>
  <si>
    <t>(должность,)</t>
  </si>
  <si>
    <t xml:space="preserve"> Подпись               </t>
  </si>
  <si>
    <t>(фамилия,инициалы)</t>
  </si>
  <si>
    <t xml:space="preserve">телефон </t>
  </si>
  <si>
    <t>50300.21.000</t>
  </si>
  <si>
    <t>50400.21.100</t>
  </si>
  <si>
    <t>50400.21.200</t>
  </si>
  <si>
    <t>50500.21.120</t>
  </si>
  <si>
    <t>на 2022 год  ( плановый период 2023 и 2024 годов)</t>
  </si>
  <si>
    <t>50400.22.100</t>
  </si>
  <si>
    <t>50400.22.200</t>
  </si>
  <si>
    <t>50300.22.000</t>
  </si>
  <si>
    <t>50500.22.107</t>
  </si>
  <si>
    <t>50500.22.120</t>
  </si>
  <si>
    <t>50500.22.220</t>
  </si>
  <si>
    <t>50500.22.2.22</t>
  </si>
  <si>
    <t>50500.22.1.22</t>
  </si>
  <si>
    <t>50500.22.207</t>
  </si>
  <si>
    <t>на 2023г.</t>
  </si>
  <si>
    <t>на 2024 г.</t>
  </si>
  <si>
    <t>22</t>
  </si>
  <si>
    <t>50500.21.222</t>
  </si>
  <si>
    <t>50500.21.122</t>
  </si>
  <si>
    <t>50500.21.220</t>
  </si>
  <si>
    <t>50500.21.2.22</t>
  </si>
  <si>
    <t>03,0.11L3040</t>
  </si>
  <si>
    <t>0301153030</t>
  </si>
  <si>
    <t>50500.22.2,02</t>
  </si>
  <si>
    <t>от 9  декабря 2022г.</t>
  </si>
  <si>
    <t>9</t>
  </si>
  <si>
    <t>декабря</t>
  </si>
  <si>
    <t>09.12.2022</t>
  </si>
  <si>
    <t>9 декабря   2022г.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</si>
</sst>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000"/>
    <numFmt numFmtId="182" formatCode="#,##0.0000"/>
    <numFmt numFmtId="183" formatCode="0.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[$-FC19]d\ mmmm\ yyyy\ &quot;г.&quot;"/>
    <numFmt numFmtId="199" formatCode="0.0"/>
    <numFmt numFmtId="200" formatCode="_(* #,##0.0_);_(* \(#,##0.0\);_(* &quot;-&quot;??_);_(@_)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3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24" fillId="0" borderId="0" xfId="0" applyFont="1" applyAlignment="1">
      <alignment/>
    </xf>
    <xf numFmtId="0" fontId="23" fillId="0" borderId="0" xfId="0" applyFont="1" applyBorder="1" applyAlignment="1" applyProtection="1">
      <alignment/>
      <protection/>
    </xf>
    <xf numFmtId="0" fontId="24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23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vertical="top"/>
      <protection/>
    </xf>
    <xf numFmtId="0" fontId="24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center" vertical="top"/>
      <protection/>
    </xf>
    <xf numFmtId="0" fontId="24" fillId="0" borderId="0" xfId="0" applyFont="1" applyAlignment="1">
      <alignment horizontal="left"/>
    </xf>
    <xf numFmtId="49" fontId="26" fillId="0" borderId="0" xfId="0" applyNumberFormat="1" applyFont="1" applyBorder="1" applyAlignment="1" applyProtection="1">
      <alignment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12" fontId="27" fillId="0" borderId="0" xfId="0" applyNumberFormat="1" applyFont="1" applyAlignment="1">
      <alignment/>
    </xf>
    <xf numFmtId="49" fontId="27" fillId="0" borderId="0" xfId="0" applyNumberFormat="1" applyFont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0" fillId="0" borderId="0" xfId="62" applyFont="1" applyAlignment="1">
      <alignment horizontal="left"/>
      <protection/>
    </xf>
    <xf numFmtId="0" fontId="0" fillId="0" borderId="0" xfId="62" applyFont="1" applyAlignment="1">
      <alignment horizontal="center"/>
      <protection/>
    </xf>
    <xf numFmtId="0" fontId="31" fillId="0" borderId="0" xfId="62" applyFont="1" applyAlignment="1">
      <alignment horizontal="left"/>
      <protection/>
    </xf>
    <xf numFmtId="0" fontId="31" fillId="0" borderId="0" xfId="62" applyFont="1" applyAlignment="1">
      <alignment horizontal="center" vertical="top"/>
      <protection/>
    </xf>
    <xf numFmtId="0" fontId="0" fillId="0" borderId="0" xfId="62" applyFont="1" applyAlignment="1">
      <alignment horizontal="right"/>
      <protection/>
    </xf>
    <xf numFmtId="43" fontId="34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2" fontId="0" fillId="0" borderId="10" xfId="0" applyNumberFormat="1" applyFont="1" applyBorder="1" applyAlignment="1">
      <alignment horizontal="left"/>
    </xf>
    <xf numFmtId="179" fontId="0" fillId="0" borderId="10" xfId="70" applyFont="1" applyBorder="1" applyAlignment="1">
      <alignment/>
    </xf>
    <xf numFmtId="0" fontId="0" fillId="0" borderId="10" xfId="0" applyFont="1" applyBorder="1" applyAlignment="1">
      <alignment/>
    </xf>
    <xf numFmtId="179" fontId="0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left" vertical="center" wrapText="1"/>
    </xf>
    <xf numFmtId="12" fontId="0" fillId="0" borderId="10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2" fontId="0" fillId="0" borderId="10" xfId="0" applyNumberFormat="1" applyFont="1" applyFill="1" applyBorder="1" applyAlignment="1">
      <alignment horizontal="left"/>
    </xf>
    <xf numFmtId="2" fontId="0" fillId="0" borderId="10" xfId="0" applyNumberFormat="1" applyFont="1" applyBorder="1" applyAlignment="1">
      <alignment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9" fillId="0" borderId="10" xfId="0" applyFont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center" wrapText="1"/>
      <protection/>
    </xf>
    <xf numFmtId="49" fontId="0" fillId="0" borderId="10" xfId="0" applyNumberFormat="1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right"/>
    </xf>
    <xf numFmtId="179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3" fontId="0" fillId="0" borderId="10" xfId="0" applyNumberFormat="1" applyFont="1" applyBorder="1" applyAlignment="1">
      <alignment horizontal="center"/>
    </xf>
    <xf numFmtId="49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2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49" fontId="29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 applyProtection="1">
      <alignment horizontal="center" wrapText="1"/>
      <protection/>
    </xf>
    <xf numFmtId="179" fontId="2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12" fontId="0" fillId="0" borderId="0" xfId="0" applyNumberFormat="1" applyFont="1" applyBorder="1" applyAlignment="1">
      <alignment wrapText="1"/>
    </xf>
    <xf numFmtId="0" fontId="0" fillId="0" borderId="0" xfId="0" applyFont="1" applyAlignment="1">
      <alignment horizontal="lef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1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3" fillId="0" borderId="0" xfId="0" applyFont="1" applyBorder="1" applyAlignment="1" applyProtection="1">
      <alignment horizontal="left" vertical="top" wrapText="1"/>
      <protection/>
    </xf>
    <xf numFmtId="0" fontId="24" fillId="0" borderId="0" xfId="0" applyFont="1" applyAlignment="1">
      <alignment horizontal="right"/>
    </xf>
    <xf numFmtId="0" fontId="24" fillId="0" borderId="14" xfId="0" applyFont="1" applyBorder="1" applyAlignment="1">
      <alignment horizontal="right"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2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right" vertical="center"/>
      <protection/>
    </xf>
    <xf numFmtId="49" fontId="3" fillId="0" borderId="14" xfId="0" applyNumberFormat="1" applyFont="1" applyBorder="1" applyAlignment="1" applyProtection="1">
      <alignment horizontal="right" vertic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49" fontId="3" fillId="0" borderId="16" xfId="0" applyNumberFormat="1" applyFont="1" applyBorder="1" applyAlignment="1" applyProtection="1">
      <alignment horizontal="center"/>
      <protection/>
    </xf>
    <xf numFmtId="49" fontId="3" fillId="0" borderId="17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wrapText="1"/>
      <protection/>
    </xf>
    <xf numFmtId="49" fontId="3" fillId="0" borderId="18" xfId="0" applyNumberFormat="1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/>
      <protection/>
    </xf>
    <xf numFmtId="0" fontId="24" fillId="0" borderId="1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0" fontId="25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top"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49" fontId="0" fillId="0" borderId="12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center" vertical="top"/>
    </xf>
    <xf numFmtId="0" fontId="0" fillId="0" borderId="13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top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0" fontId="29" fillId="0" borderId="18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1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0" xfId="62" applyNumberFormat="1" applyFont="1" applyBorder="1" applyAlignment="1">
      <alignment horizontal="right"/>
      <protection/>
    </xf>
    <xf numFmtId="2" fontId="0" fillId="0" borderId="18" xfId="62" applyNumberFormat="1" applyFont="1" applyBorder="1" applyAlignment="1">
      <alignment horizontal="left" wrapText="1" shrinkToFit="1"/>
      <protection/>
    </xf>
    <xf numFmtId="0" fontId="30" fillId="0" borderId="0" xfId="62" applyFont="1" applyBorder="1" applyAlignment="1">
      <alignment horizontal="center" vertical="center"/>
      <protection/>
    </xf>
    <xf numFmtId="0" fontId="30" fillId="0" borderId="14" xfId="62" applyFont="1" applyBorder="1" applyAlignment="1">
      <alignment horizontal="center" vertical="center"/>
      <protection/>
    </xf>
    <xf numFmtId="0" fontId="30" fillId="0" borderId="10" xfId="62" applyFont="1" applyBorder="1" applyAlignment="1">
      <alignment horizontal="center" vertical="center"/>
      <protection/>
    </xf>
    <xf numFmtId="0" fontId="30" fillId="0" borderId="19" xfId="62" applyFont="1" applyBorder="1" applyAlignment="1">
      <alignment horizontal="center" vertical="center"/>
      <protection/>
    </xf>
    <xf numFmtId="0" fontId="30" fillId="0" borderId="20" xfId="62" applyFont="1" applyBorder="1" applyAlignment="1">
      <alignment horizontal="center" vertical="center"/>
      <protection/>
    </xf>
    <xf numFmtId="0" fontId="30" fillId="0" borderId="21" xfId="62" applyFont="1" applyBorder="1" applyAlignment="1">
      <alignment horizontal="center" vertical="center"/>
      <protection/>
    </xf>
    <xf numFmtId="0" fontId="30" fillId="0" borderId="22" xfId="62" applyFont="1" applyBorder="1" applyAlignment="1">
      <alignment horizontal="center" vertical="center"/>
      <protection/>
    </xf>
    <xf numFmtId="0" fontId="29" fillId="0" borderId="0" xfId="62" applyFont="1" applyAlignment="1">
      <alignment horizontal="center"/>
      <protection/>
    </xf>
    <xf numFmtId="49" fontId="0" fillId="0" borderId="10" xfId="62" applyNumberFormat="1" applyFont="1" applyBorder="1" applyAlignment="1">
      <alignment horizontal="center"/>
      <protection/>
    </xf>
    <xf numFmtId="0" fontId="30" fillId="0" borderId="12" xfId="62" applyFont="1" applyBorder="1" applyAlignment="1">
      <alignment horizontal="center" vertical="center"/>
      <protection/>
    </xf>
    <xf numFmtId="0" fontId="30" fillId="0" borderId="15" xfId="62" applyFont="1" applyBorder="1" applyAlignment="1">
      <alignment horizontal="center" vertical="center"/>
      <protection/>
    </xf>
    <xf numFmtId="0" fontId="30" fillId="0" borderId="16" xfId="62" applyFont="1" applyBorder="1" applyAlignment="1">
      <alignment horizontal="center" vertical="center"/>
      <protection/>
    </xf>
    <xf numFmtId="0" fontId="30" fillId="0" borderId="17" xfId="62" applyFont="1" applyBorder="1" applyAlignment="1">
      <alignment horizontal="center" vertical="center"/>
      <protection/>
    </xf>
    <xf numFmtId="0" fontId="0" fillId="0" borderId="10" xfId="62" applyNumberFormat="1" applyFont="1" applyBorder="1" applyAlignment="1">
      <alignment horizontal="left"/>
      <protection/>
    </xf>
    <xf numFmtId="2" fontId="0" fillId="0" borderId="10" xfId="62" applyNumberFormat="1" applyFont="1" applyBorder="1" applyAlignment="1">
      <alignment horizontal="left"/>
      <protection/>
    </xf>
    <xf numFmtId="2" fontId="0" fillId="0" borderId="19" xfId="62" applyNumberFormat="1" applyFont="1" applyBorder="1" applyAlignment="1">
      <alignment horizontal="left" wrapText="1" shrinkToFit="1"/>
      <protection/>
    </xf>
    <xf numFmtId="2" fontId="0" fillId="0" borderId="0" xfId="62" applyNumberFormat="1" applyFont="1" applyBorder="1" applyAlignment="1">
      <alignment horizontal="left" wrapText="1" shrinkToFit="1"/>
      <protection/>
    </xf>
    <xf numFmtId="2" fontId="0" fillId="0" borderId="21" xfId="62" applyNumberFormat="1" applyFont="1" applyBorder="1" applyAlignment="1">
      <alignment horizontal="left" wrapText="1" shrinkToFit="1"/>
      <protection/>
    </xf>
    <xf numFmtId="2" fontId="0" fillId="0" borderId="20" xfId="62" applyNumberFormat="1" applyFont="1" applyBorder="1" applyAlignment="1">
      <alignment horizontal="left" wrapText="1" shrinkToFit="1"/>
      <protection/>
    </xf>
    <xf numFmtId="2" fontId="0" fillId="0" borderId="15" xfId="62" applyNumberFormat="1" applyFont="1" applyBorder="1" applyAlignment="1">
      <alignment horizontal="left" wrapText="1" shrinkToFit="1"/>
      <protection/>
    </xf>
    <xf numFmtId="2" fontId="0" fillId="0" borderId="16" xfId="62" applyNumberFormat="1" applyFont="1" applyBorder="1" applyAlignment="1">
      <alignment horizontal="left" wrapText="1" shrinkToFit="1"/>
      <protection/>
    </xf>
    <xf numFmtId="2" fontId="0" fillId="0" borderId="18" xfId="62" applyNumberFormat="1" applyFont="1" applyBorder="1" applyAlignment="1">
      <alignment wrapText="1" shrinkToFit="1"/>
      <protection/>
    </xf>
    <xf numFmtId="2" fontId="0" fillId="0" borderId="22" xfId="62" applyNumberFormat="1" applyFont="1" applyBorder="1" applyAlignment="1">
      <alignment wrapText="1" shrinkToFit="1"/>
      <protection/>
    </xf>
    <xf numFmtId="2" fontId="0" fillId="0" borderId="12" xfId="62" applyNumberFormat="1" applyFont="1" applyBorder="1" applyAlignment="1">
      <alignment wrapText="1" shrinkToFit="1"/>
      <protection/>
    </xf>
    <xf numFmtId="2" fontId="0" fillId="0" borderId="20" xfId="62" applyNumberFormat="1" applyFont="1" applyBorder="1" applyAlignment="1">
      <alignment wrapText="1" shrinkToFit="1"/>
      <protection/>
    </xf>
    <xf numFmtId="0" fontId="0" fillId="0" borderId="21" xfId="0" applyBorder="1" applyAlignment="1">
      <alignment/>
    </xf>
    <xf numFmtId="0" fontId="29" fillId="0" borderId="16" xfId="62" applyFont="1" applyBorder="1" applyAlignment="1">
      <alignment/>
      <protection/>
    </xf>
    <xf numFmtId="49" fontId="29" fillId="0" borderId="10" xfId="62" applyNumberFormat="1" applyFont="1" applyBorder="1" applyAlignment="1">
      <alignment horizontal="center"/>
      <protection/>
    </xf>
    <xf numFmtId="0" fontId="32" fillId="0" borderId="0" xfId="62" applyFont="1" applyAlignment="1">
      <alignment horizontal="left" vertical="center" wrapText="1"/>
      <protection/>
    </xf>
    <xf numFmtId="0" fontId="33" fillId="0" borderId="0" xfId="62" applyFont="1" applyAlignment="1">
      <alignment horizontal="left" vertical="center"/>
      <protection/>
    </xf>
    <xf numFmtId="0" fontId="0" fillId="0" borderId="18" xfId="62" applyFont="1" applyBorder="1" applyAlignment="1">
      <alignment horizontal="center"/>
      <protection/>
    </xf>
    <xf numFmtId="0" fontId="31" fillId="0" borderId="21" xfId="62" applyFont="1" applyBorder="1" applyAlignment="1">
      <alignment horizontal="center" vertical="top"/>
      <protection/>
    </xf>
    <xf numFmtId="49" fontId="0" fillId="0" borderId="18" xfId="62" applyNumberFormat="1" applyFont="1" applyBorder="1" applyAlignment="1">
      <alignment horizontal="center"/>
      <protection/>
    </xf>
    <xf numFmtId="0" fontId="31" fillId="0" borderId="0" xfId="62" applyFont="1" applyBorder="1" applyAlignment="1">
      <alignment horizontal="center" vertical="top"/>
      <protection/>
    </xf>
    <xf numFmtId="0" fontId="31" fillId="0" borderId="21" xfId="62" applyFont="1" applyBorder="1" applyAlignment="1">
      <alignment horizontal="center"/>
      <protection/>
    </xf>
    <xf numFmtId="0" fontId="0" fillId="0" borderId="0" xfId="62" applyFont="1" applyAlignment="1">
      <alignment horizontal="right"/>
      <protection/>
    </xf>
    <xf numFmtId="49" fontId="0" fillId="0" borderId="18" xfId="62" applyNumberFormat="1" applyFont="1" applyBorder="1" applyAlignment="1">
      <alignment horizontal="left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5 2" xfId="61"/>
    <cellStyle name="Обычный_ПЛАН (УТВ. ПРИКАЗОМ МИНФИНА РОССИИ ОТ 31.08.2018 № 186Н)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25"/>
  <sheetViews>
    <sheetView zoomScalePageLayoutView="0" workbookViewId="0" topLeftCell="A5">
      <selection activeCell="FM21" sqref="FM21"/>
    </sheetView>
  </sheetViews>
  <sheetFormatPr defaultColWidth="9.140625" defaultRowHeight="13.5" customHeight="1"/>
  <cols>
    <col min="1" max="1" width="0.85546875" style="3" customWidth="1"/>
    <col min="2" max="40" width="1.1484375" style="3" customWidth="1"/>
    <col min="41" max="147" width="0.85546875" style="3" customWidth="1"/>
    <col min="148" max="148" width="2.00390625" style="3" customWidth="1"/>
    <col min="149" max="165" width="0.85546875" style="3" customWidth="1"/>
    <col min="166" max="16384" width="9.140625" style="3" customWidth="1"/>
  </cols>
  <sheetData>
    <row r="1" spans="14:164" ht="12.75">
      <c r="N1" s="4"/>
      <c r="CT1" s="5" t="s">
        <v>21</v>
      </c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</row>
    <row r="2" spans="1:155" s="7" customFormat="1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</row>
    <row r="3" spans="1:155" s="7" customFormat="1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DG3" s="110" t="s">
        <v>22</v>
      </c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</row>
    <row r="4" spans="1:164" s="7" customFormat="1" ht="42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DG4" s="6" t="s">
        <v>177</v>
      </c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</row>
    <row r="5" spans="1:155" s="7" customFormat="1" ht="21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</row>
    <row r="6" spans="1:155" s="7" customFormat="1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DG6" s="6" t="s">
        <v>24</v>
      </c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116" t="s">
        <v>178</v>
      </c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</row>
    <row r="7" spans="1:155" s="7" customFormat="1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4"/>
      <c r="V7" s="4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DG7" s="115" t="s">
        <v>23</v>
      </c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C7" s="115" t="s">
        <v>25</v>
      </c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</row>
    <row r="8" spans="1:149" s="7" customFormat="1" ht="15" customHeight="1">
      <c r="A8" s="10"/>
      <c r="B8" s="10"/>
      <c r="C8" s="10"/>
      <c r="D8" s="10"/>
      <c r="E8" s="2"/>
      <c r="F8" s="11"/>
      <c r="G8" s="11"/>
      <c r="H8" s="11"/>
      <c r="I8" s="11"/>
      <c r="J8" s="6"/>
      <c r="K8" s="10"/>
      <c r="L8" s="10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6"/>
      <c r="AF8" s="6"/>
      <c r="AG8" s="6"/>
      <c r="AH8" s="6"/>
      <c r="AI8" s="11"/>
      <c r="AJ8" s="11"/>
      <c r="AK8" s="11"/>
      <c r="AL8" s="11"/>
      <c r="AM8" s="6"/>
      <c r="AN8" s="10"/>
      <c r="AO8" s="10"/>
      <c r="AP8" s="10"/>
      <c r="AQ8" s="10"/>
      <c r="AR8" s="10"/>
      <c r="AS8" s="10"/>
      <c r="DK8" s="2" t="s">
        <v>174</v>
      </c>
      <c r="DL8" s="107" t="s">
        <v>222</v>
      </c>
      <c r="DM8" s="107"/>
      <c r="DN8" s="107"/>
      <c r="DO8" s="107"/>
      <c r="DP8" s="107"/>
      <c r="DQ8" s="7">
        <v>9</v>
      </c>
      <c r="DS8" s="107" t="s">
        <v>223</v>
      </c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18">
        <v>20</v>
      </c>
      <c r="EL8" s="118"/>
      <c r="EM8" s="118"/>
      <c r="EN8" s="118"/>
      <c r="EO8" s="114" t="s">
        <v>213</v>
      </c>
      <c r="EP8" s="114"/>
      <c r="EQ8" s="114"/>
      <c r="ER8" s="114"/>
      <c r="ES8" s="6"/>
    </row>
    <row r="9" spans="66:111" ht="15">
      <c r="BN9" s="6"/>
      <c r="CY9" s="1"/>
      <c r="DF9" s="6"/>
      <c r="DG9" s="6"/>
    </row>
    <row r="10" spans="1:155" ht="18" customHeight="1">
      <c r="A10" s="112" t="s">
        <v>0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</row>
    <row r="11" spans="1:155" ht="18" customHeight="1">
      <c r="A11" s="112" t="s">
        <v>201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</row>
    <row r="12" ht="15">
      <c r="DF12" s="6"/>
    </row>
    <row r="13" spans="110:155" ht="15">
      <c r="DF13" s="6"/>
      <c r="EJ13" s="113" t="s">
        <v>27</v>
      </c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</row>
    <row r="14" spans="26:155" ht="15" customHeight="1">
      <c r="Z14" s="7"/>
      <c r="AA14" s="7"/>
      <c r="AB14" s="7"/>
      <c r="AC14" s="12"/>
      <c r="AD14" s="26"/>
      <c r="AE14" s="26"/>
      <c r="AF14" s="26"/>
      <c r="AG14" s="26"/>
      <c r="AH14" s="117" t="s">
        <v>221</v>
      </c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T14" s="13"/>
      <c r="EH14" s="2" t="s">
        <v>1</v>
      </c>
      <c r="EJ14" s="103" t="s">
        <v>224</v>
      </c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5"/>
    </row>
    <row r="15" spans="26:155" ht="15"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6"/>
      <c r="BI15" s="7"/>
      <c r="BJ15" s="7"/>
      <c r="BK15" s="7"/>
      <c r="BL15" s="7"/>
      <c r="BM15" s="7"/>
      <c r="BN15" s="7"/>
      <c r="BO15" s="7"/>
      <c r="BP15" s="7"/>
      <c r="BQ15" s="7"/>
      <c r="BR15" s="7"/>
      <c r="DF15" s="6"/>
      <c r="DO15" s="25" t="s">
        <v>28</v>
      </c>
      <c r="DT15" s="13"/>
      <c r="DU15" s="13"/>
      <c r="EH15" s="2"/>
      <c r="EJ15" s="103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5"/>
    </row>
    <row r="16" spans="110:155" ht="15">
      <c r="DF16" s="6"/>
      <c r="DP16" s="94" t="s">
        <v>29</v>
      </c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5"/>
      <c r="EJ16" s="103" t="s">
        <v>170</v>
      </c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5"/>
    </row>
    <row r="17" spans="1:155" ht="15" customHeight="1">
      <c r="A17" s="93" t="s">
        <v>32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15"/>
      <c r="AO17" s="106" t="s">
        <v>168</v>
      </c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5"/>
      <c r="DO17" s="108" t="s">
        <v>28</v>
      </c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9"/>
      <c r="EJ17" s="103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5"/>
    </row>
    <row r="18" spans="1:155" ht="15" customHeight="1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15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5"/>
      <c r="DO18" s="15"/>
      <c r="DP18" s="15"/>
      <c r="DQ18" s="15"/>
      <c r="DR18" s="15"/>
      <c r="DS18" s="15"/>
      <c r="DT18" s="15"/>
      <c r="DU18" s="13"/>
      <c r="EB18" s="94" t="s">
        <v>30</v>
      </c>
      <c r="EC18" s="94"/>
      <c r="ED18" s="94"/>
      <c r="EE18" s="94"/>
      <c r="EF18" s="94"/>
      <c r="EG18" s="94"/>
      <c r="EH18" s="94"/>
      <c r="EI18" s="95"/>
      <c r="EJ18" s="103" t="s">
        <v>181</v>
      </c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5"/>
    </row>
    <row r="19" spans="1:155" ht="1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7"/>
      <c r="AP19" s="17"/>
      <c r="AQ19" s="17"/>
      <c r="AR19" s="17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EA19" s="101" t="s">
        <v>31</v>
      </c>
      <c r="EB19" s="101"/>
      <c r="EC19" s="101"/>
      <c r="ED19" s="101"/>
      <c r="EE19" s="101"/>
      <c r="EF19" s="101"/>
      <c r="EG19" s="101"/>
      <c r="EH19" s="101"/>
      <c r="EI19" s="102"/>
      <c r="EJ19" s="96" t="s">
        <v>169</v>
      </c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8"/>
    </row>
    <row r="20" spans="1:155" ht="15" customHeight="1">
      <c r="A20" s="99" t="s">
        <v>33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100" t="s">
        <v>182</v>
      </c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EH20" s="20" t="s">
        <v>3</v>
      </c>
      <c r="EJ20" s="96" t="s">
        <v>171</v>
      </c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8"/>
    </row>
    <row r="21" spans="1:155" ht="15">
      <c r="A21" s="19"/>
      <c r="DF21" s="21"/>
      <c r="DS21" s="19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</row>
    <row r="22" spans="1:124" ht="15" customHeight="1">
      <c r="A22" s="93" t="s">
        <v>2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1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5"/>
      <c r="DR22" s="15"/>
      <c r="DS22" s="15"/>
      <c r="DT22" s="15"/>
    </row>
    <row r="23" spans="1:124" ht="15" customHeight="1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1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5"/>
      <c r="DR23" s="15"/>
      <c r="DS23" s="15"/>
      <c r="DT23" s="15"/>
    </row>
    <row r="24" spans="1:110" ht="15">
      <c r="A24" s="2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24"/>
      <c r="CP24" s="24"/>
      <c r="CQ24" s="24"/>
      <c r="CR24" s="24"/>
      <c r="CS24" s="24"/>
      <c r="CT24" s="24"/>
      <c r="CU24" s="24"/>
      <c r="CV24" s="24"/>
      <c r="DF24" s="6"/>
    </row>
    <row r="25" ht="15">
      <c r="DF25" s="6"/>
    </row>
    <row r="26" ht="12.75"/>
  </sheetData>
  <sheetProtection/>
  <mergeCells count="31">
    <mergeCell ref="A22:AN23"/>
    <mergeCell ref="DG7:DZ7"/>
    <mergeCell ref="EC7:EY7"/>
    <mergeCell ref="EA6:EY6"/>
    <mergeCell ref="AH14:DI14"/>
    <mergeCell ref="EK8:EN8"/>
    <mergeCell ref="DS8:EJ8"/>
    <mergeCell ref="EJ14:EY14"/>
    <mergeCell ref="A10:EY10"/>
    <mergeCell ref="DP16:EI16"/>
    <mergeCell ref="DG2:EY2"/>
    <mergeCell ref="DG3:EY3"/>
    <mergeCell ref="DG5:EY5"/>
    <mergeCell ref="EJ15:EY15"/>
    <mergeCell ref="A11:EY11"/>
    <mergeCell ref="EJ13:EY13"/>
    <mergeCell ref="EO8:ER8"/>
    <mergeCell ref="EJ16:EY16"/>
    <mergeCell ref="EJ17:EY17"/>
    <mergeCell ref="EJ18:EY18"/>
    <mergeCell ref="AP22:DP23"/>
    <mergeCell ref="DL8:DP8"/>
    <mergeCell ref="AO17:DM18"/>
    <mergeCell ref="DO17:EI17"/>
    <mergeCell ref="A17:AM18"/>
    <mergeCell ref="EB18:EI18"/>
    <mergeCell ref="EJ19:EY19"/>
    <mergeCell ref="A20:AN20"/>
    <mergeCell ref="EJ20:EY20"/>
    <mergeCell ref="AO20:DP20"/>
    <mergeCell ref="EA19:EI19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9"/>
  <sheetViews>
    <sheetView tabSelected="1" view="pageBreakPreview" zoomScale="50" zoomScaleNormal="50" zoomScaleSheetLayoutView="50" zoomScalePageLayoutView="0" workbookViewId="0" topLeftCell="A37">
      <selection activeCell="X46" sqref="X46"/>
    </sheetView>
  </sheetViews>
  <sheetFormatPr defaultColWidth="9.140625" defaultRowHeight="12.75"/>
  <cols>
    <col min="1" max="1" width="8.00390625" style="27" customWidth="1"/>
    <col min="2" max="2" width="42.8515625" style="32" customWidth="1"/>
    <col min="3" max="3" width="11.57421875" style="30" customWidth="1"/>
    <col min="4" max="4" width="18.28125" style="27" customWidth="1"/>
    <col min="5" max="5" width="13.7109375" style="28" customWidth="1"/>
    <col min="6" max="6" width="24.28125" style="28" customWidth="1"/>
    <col min="7" max="7" width="10.57421875" style="28" customWidth="1"/>
    <col min="8" max="8" width="25.57421875" style="29" customWidth="1"/>
    <col min="9" max="9" width="17.57421875" style="28" customWidth="1"/>
    <col min="10" max="10" width="28.57421875" style="27" customWidth="1"/>
    <col min="11" max="11" width="22.00390625" style="27" customWidth="1"/>
    <col min="12" max="12" width="19.7109375" style="27" customWidth="1"/>
    <col min="13" max="13" width="23.00390625" style="27" customWidth="1"/>
    <col min="14" max="14" width="9.7109375" style="27" customWidth="1"/>
    <col min="15" max="15" width="19.8515625" style="27" customWidth="1"/>
    <col min="16" max="16" width="20.57421875" style="27" customWidth="1"/>
    <col min="17" max="17" width="10.00390625" style="27" customWidth="1"/>
    <col min="18" max="18" width="19.57421875" style="27" customWidth="1"/>
    <col min="19" max="16384" width="9.140625" style="27" customWidth="1"/>
  </cols>
  <sheetData>
    <row r="1" spans="1:18" ht="56.25" customHeight="1">
      <c r="A1" s="150" t="s">
        <v>34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</row>
    <row r="2" spans="1:18" ht="124.5" customHeight="1">
      <c r="A2" s="145" t="s">
        <v>8</v>
      </c>
      <c r="B2" s="145" t="s">
        <v>4</v>
      </c>
      <c r="C2" s="151" t="s">
        <v>18</v>
      </c>
      <c r="D2" s="146" t="s">
        <v>104</v>
      </c>
      <c r="E2" s="146" t="s">
        <v>19</v>
      </c>
      <c r="F2" s="146" t="s">
        <v>160</v>
      </c>
      <c r="G2" s="146" t="s">
        <v>9</v>
      </c>
      <c r="H2" s="156" t="s">
        <v>35</v>
      </c>
      <c r="I2" s="145" t="s">
        <v>36</v>
      </c>
      <c r="J2" s="145" t="s">
        <v>11</v>
      </c>
      <c r="K2" s="139" t="s">
        <v>12</v>
      </c>
      <c r="L2" s="139"/>
      <c r="M2" s="145" t="s">
        <v>13</v>
      </c>
      <c r="N2" s="139" t="s">
        <v>12</v>
      </c>
      <c r="O2" s="139"/>
      <c r="P2" s="145" t="s">
        <v>14</v>
      </c>
      <c r="Q2" s="139" t="s">
        <v>12</v>
      </c>
      <c r="R2" s="139"/>
    </row>
    <row r="3" spans="1:18" ht="31.5" customHeight="1">
      <c r="A3" s="145"/>
      <c r="B3" s="145"/>
      <c r="C3" s="151"/>
      <c r="D3" s="147"/>
      <c r="E3" s="147"/>
      <c r="F3" s="147"/>
      <c r="G3" s="147"/>
      <c r="H3" s="156"/>
      <c r="I3" s="145"/>
      <c r="J3" s="145"/>
      <c r="K3" s="139"/>
      <c r="L3" s="139"/>
      <c r="M3" s="145"/>
      <c r="N3" s="139"/>
      <c r="O3" s="139"/>
      <c r="P3" s="145"/>
      <c r="Q3" s="139"/>
      <c r="R3" s="139"/>
    </row>
    <row r="4" spans="1:18" ht="190.5" customHeight="1">
      <c r="A4" s="145"/>
      <c r="B4" s="145"/>
      <c r="C4" s="151"/>
      <c r="D4" s="148"/>
      <c r="E4" s="148"/>
      <c r="F4" s="148"/>
      <c r="G4" s="148"/>
      <c r="H4" s="156"/>
      <c r="I4" s="145"/>
      <c r="J4" s="145"/>
      <c r="K4" s="40" t="s">
        <v>15</v>
      </c>
      <c r="L4" s="40" t="s">
        <v>16</v>
      </c>
      <c r="M4" s="145"/>
      <c r="N4" s="40" t="s">
        <v>15</v>
      </c>
      <c r="O4" s="40" t="s">
        <v>16</v>
      </c>
      <c r="P4" s="145"/>
      <c r="Q4" s="40" t="s">
        <v>15</v>
      </c>
      <c r="R4" s="40" t="s">
        <v>16</v>
      </c>
    </row>
    <row r="5" spans="1:18" ht="38.25" customHeight="1">
      <c r="A5" s="139" t="s">
        <v>38</v>
      </c>
      <c r="B5" s="157" t="s">
        <v>37</v>
      </c>
      <c r="C5" s="160" t="s">
        <v>42</v>
      </c>
      <c r="D5" s="149" t="s">
        <v>51</v>
      </c>
      <c r="E5" s="42" t="s">
        <v>172</v>
      </c>
      <c r="F5" s="42" t="s">
        <v>7</v>
      </c>
      <c r="G5" s="43">
        <v>8</v>
      </c>
      <c r="H5" s="44">
        <v>13750400000000000</v>
      </c>
      <c r="I5" s="43" t="s">
        <v>198</v>
      </c>
      <c r="J5" s="45">
        <v>5273188.07</v>
      </c>
      <c r="K5" s="46"/>
      <c r="L5" s="45">
        <v>5273188.07</v>
      </c>
      <c r="M5" s="46"/>
      <c r="N5" s="46"/>
      <c r="O5" s="46"/>
      <c r="P5" s="46"/>
      <c r="Q5" s="46"/>
      <c r="R5" s="46"/>
    </row>
    <row r="6" spans="1:18" ht="38.25" customHeight="1">
      <c r="A6" s="139"/>
      <c r="B6" s="157"/>
      <c r="C6" s="160"/>
      <c r="D6" s="149"/>
      <c r="E6" s="42" t="s">
        <v>172</v>
      </c>
      <c r="F6" s="42" t="s">
        <v>7</v>
      </c>
      <c r="G6" s="43">
        <v>8</v>
      </c>
      <c r="H6" s="44">
        <v>13750400000000000</v>
      </c>
      <c r="I6" s="43" t="s">
        <v>199</v>
      </c>
      <c r="J6" s="45">
        <v>24339.55</v>
      </c>
      <c r="K6" s="46"/>
      <c r="L6" s="45">
        <v>24339.55</v>
      </c>
      <c r="M6" s="46"/>
      <c r="N6" s="46"/>
      <c r="O6" s="46"/>
      <c r="P6" s="46"/>
      <c r="Q6" s="46"/>
      <c r="R6" s="46"/>
    </row>
    <row r="7" spans="1:18" ht="38.25" customHeight="1">
      <c r="A7" s="139"/>
      <c r="B7" s="157"/>
      <c r="C7" s="160"/>
      <c r="D7" s="149"/>
      <c r="E7" s="42" t="s">
        <v>173</v>
      </c>
      <c r="F7" s="42" t="s">
        <v>7</v>
      </c>
      <c r="G7" s="43">
        <v>8</v>
      </c>
      <c r="H7" s="44">
        <v>13750400000000000</v>
      </c>
      <c r="I7" s="43" t="s">
        <v>198</v>
      </c>
      <c r="J7" s="45">
        <v>70371.79</v>
      </c>
      <c r="K7" s="46"/>
      <c r="L7" s="45">
        <v>70371.79</v>
      </c>
      <c r="M7" s="46"/>
      <c r="N7" s="46"/>
      <c r="O7" s="46"/>
      <c r="P7" s="46"/>
      <c r="Q7" s="46"/>
      <c r="R7" s="46"/>
    </row>
    <row r="8" spans="1:18" ht="38.25" customHeight="1">
      <c r="A8" s="139"/>
      <c r="B8" s="157"/>
      <c r="C8" s="160"/>
      <c r="D8" s="149"/>
      <c r="E8" s="42" t="s">
        <v>172</v>
      </c>
      <c r="F8" s="42" t="s">
        <v>7</v>
      </c>
      <c r="G8" s="43">
        <v>9</v>
      </c>
      <c r="H8" s="44">
        <v>13750500000000000</v>
      </c>
      <c r="I8" s="43" t="s">
        <v>200</v>
      </c>
      <c r="J8" s="45">
        <v>73224.53</v>
      </c>
      <c r="K8" s="45">
        <v>73224.53</v>
      </c>
      <c r="L8" s="45"/>
      <c r="M8" s="46"/>
      <c r="N8" s="46"/>
      <c r="O8" s="46"/>
      <c r="P8" s="46"/>
      <c r="Q8" s="46"/>
      <c r="R8" s="46"/>
    </row>
    <row r="9" spans="1:18" ht="38.25" customHeight="1">
      <c r="A9" s="139"/>
      <c r="B9" s="157"/>
      <c r="C9" s="160"/>
      <c r="D9" s="149"/>
      <c r="E9" s="42" t="s">
        <v>172</v>
      </c>
      <c r="F9" s="42" t="s">
        <v>7</v>
      </c>
      <c r="G9" s="43">
        <v>9</v>
      </c>
      <c r="H9" s="44">
        <v>13750500000000000</v>
      </c>
      <c r="I9" s="43" t="s">
        <v>215</v>
      </c>
      <c r="J9" s="45">
        <v>47164.95</v>
      </c>
      <c r="K9" s="45">
        <v>47164.95</v>
      </c>
      <c r="L9" s="45"/>
      <c r="M9" s="46"/>
      <c r="N9" s="46"/>
      <c r="O9" s="46"/>
      <c r="P9" s="46"/>
      <c r="Q9" s="46"/>
      <c r="R9" s="46"/>
    </row>
    <row r="10" spans="1:18" ht="31.5" customHeight="1">
      <c r="A10" s="139"/>
      <c r="B10" s="157"/>
      <c r="C10" s="160"/>
      <c r="D10" s="149"/>
      <c r="E10" s="42" t="s">
        <v>172</v>
      </c>
      <c r="F10" s="42" t="s">
        <v>7</v>
      </c>
      <c r="G10" s="43">
        <v>9</v>
      </c>
      <c r="H10" s="44">
        <v>13750500000000000</v>
      </c>
      <c r="I10" s="43" t="s">
        <v>216</v>
      </c>
      <c r="J10" s="45">
        <v>174906</v>
      </c>
      <c r="K10" s="45">
        <v>174906</v>
      </c>
      <c r="L10" s="47"/>
      <c r="M10" s="46"/>
      <c r="N10" s="46"/>
      <c r="O10" s="46"/>
      <c r="P10" s="46"/>
      <c r="Q10" s="46"/>
      <c r="R10" s="46"/>
    </row>
    <row r="11" spans="1:18" ht="31.5" customHeight="1">
      <c r="A11" s="139"/>
      <c r="B11" s="157"/>
      <c r="C11" s="160"/>
      <c r="D11" s="149"/>
      <c r="E11" s="42" t="s">
        <v>172</v>
      </c>
      <c r="F11" s="42" t="s">
        <v>7</v>
      </c>
      <c r="G11" s="43">
        <v>9</v>
      </c>
      <c r="H11" s="44">
        <v>13750500000000000</v>
      </c>
      <c r="I11" s="43" t="s">
        <v>217</v>
      </c>
      <c r="J11" s="45">
        <v>499615.31</v>
      </c>
      <c r="K11" s="45">
        <v>499615.31</v>
      </c>
      <c r="L11" s="47"/>
      <c r="M11" s="46"/>
      <c r="N11" s="46"/>
      <c r="O11" s="46"/>
      <c r="P11" s="46"/>
      <c r="Q11" s="46"/>
      <c r="R11" s="46"/>
    </row>
    <row r="12" spans="1:18" ht="31.5" customHeight="1">
      <c r="A12" s="139"/>
      <c r="B12" s="157"/>
      <c r="C12" s="160"/>
      <c r="D12" s="149"/>
      <c r="E12" s="42" t="s">
        <v>172</v>
      </c>
      <c r="F12" s="42" t="s">
        <v>7</v>
      </c>
      <c r="G12" s="43">
        <v>8</v>
      </c>
      <c r="H12" s="44">
        <v>13750300000000000</v>
      </c>
      <c r="I12" s="43" t="s">
        <v>197</v>
      </c>
      <c r="J12" s="45">
        <v>362362.52</v>
      </c>
      <c r="K12" s="46"/>
      <c r="L12" s="45">
        <v>362362.52</v>
      </c>
      <c r="M12" s="46"/>
      <c r="N12" s="46"/>
      <c r="O12" s="46"/>
      <c r="P12" s="46"/>
      <c r="Q12" s="46"/>
      <c r="R12" s="46"/>
    </row>
    <row r="13" spans="1:18" ht="31.5" customHeight="1">
      <c r="A13" s="158" t="s">
        <v>39</v>
      </c>
      <c r="B13" s="157" t="s">
        <v>40</v>
      </c>
      <c r="C13" s="121" t="s">
        <v>43</v>
      </c>
      <c r="D13" s="149" t="s">
        <v>51</v>
      </c>
      <c r="E13" s="42" t="s">
        <v>20</v>
      </c>
      <c r="F13" s="42" t="s">
        <v>7</v>
      </c>
      <c r="G13" s="43">
        <v>8</v>
      </c>
      <c r="H13" s="44">
        <v>13750400000000000</v>
      </c>
      <c r="I13" s="43">
        <v>5040000000</v>
      </c>
      <c r="J13" s="46"/>
      <c r="K13" s="46"/>
      <c r="L13" s="46"/>
      <c r="M13" s="46"/>
      <c r="N13" s="46"/>
      <c r="O13" s="46"/>
      <c r="P13" s="46"/>
      <c r="Q13" s="46"/>
      <c r="R13" s="46"/>
    </row>
    <row r="14" spans="1:18" ht="31.5" customHeight="1">
      <c r="A14" s="159"/>
      <c r="B14" s="157"/>
      <c r="C14" s="122"/>
      <c r="D14" s="149"/>
      <c r="E14" s="42" t="s">
        <v>20</v>
      </c>
      <c r="F14" s="42" t="s">
        <v>7</v>
      </c>
      <c r="G14" s="43">
        <v>9</v>
      </c>
      <c r="H14" s="44">
        <v>13750500000000000</v>
      </c>
      <c r="I14" s="43">
        <v>5050000000</v>
      </c>
      <c r="J14" s="46"/>
      <c r="K14" s="46"/>
      <c r="L14" s="46"/>
      <c r="M14" s="46"/>
      <c r="N14" s="46"/>
      <c r="O14" s="46"/>
      <c r="P14" s="46"/>
      <c r="Q14" s="46"/>
      <c r="R14" s="46"/>
    </row>
    <row r="15" spans="1:18" ht="31.5" customHeight="1">
      <c r="A15" s="159"/>
      <c r="B15" s="157"/>
      <c r="C15" s="122"/>
      <c r="D15" s="149"/>
      <c r="E15" s="42" t="s">
        <v>20</v>
      </c>
      <c r="F15" s="42" t="s">
        <v>7</v>
      </c>
      <c r="G15" s="43">
        <v>8</v>
      </c>
      <c r="H15" s="44">
        <v>13750300000000000</v>
      </c>
      <c r="I15" s="43">
        <v>5030000000</v>
      </c>
      <c r="J15" s="46"/>
      <c r="K15" s="46"/>
      <c r="L15" s="46"/>
      <c r="M15" s="46"/>
      <c r="N15" s="46"/>
      <c r="O15" s="46"/>
      <c r="P15" s="46"/>
      <c r="Q15" s="46"/>
      <c r="R15" s="46"/>
    </row>
    <row r="16" spans="1:18" ht="57" customHeight="1">
      <c r="A16" s="161" t="s">
        <v>41</v>
      </c>
      <c r="B16" s="48" t="s">
        <v>67</v>
      </c>
      <c r="C16" s="41" t="s">
        <v>44</v>
      </c>
      <c r="D16" s="42" t="s">
        <v>26</v>
      </c>
      <c r="E16" s="42" t="s">
        <v>20</v>
      </c>
      <c r="F16" s="42" t="s">
        <v>20</v>
      </c>
      <c r="G16" s="43">
        <v>0</v>
      </c>
      <c r="H16" s="49" t="s">
        <v>6</v>
      </c>
      <c r="I16" s="43" t="s">
        <v>7</v>
      </c>
      <c r="J16" s="50">
        <f>J18+J19+J20+J21+J22+J23+J24+J25+J26+J27+J28+J29+J30+J31+J32+J33+J34+J35</f>
        <v>204330820.41</v>
      </c>
      <c r="K16" s="50">
        <f>K27+K28+K29+K30+K31+K32+K33+K34+K35</f>
        <v>37402591.32</v>
      </c>
      <c r="L16" s="50">
        <f>L17+L18+L19+L20+L21+L22+L23+L24+L25+L27+L28+L29+L30+L31+L32+L33+L34+L35+L42</f>
        <v>166928229.09</v>
      </c>
      <c r="M16" s="50">
        <f>M18+M19+M20+M21+M22+M24</f>
        <v>164183764.75</v>
      </c>
      <c r="N16" s="50">
        <f>N18+N22+N23+N24</f>
        <v>0</v>
      </c>
      <c r="O16" s="50">
        <f>O18+O19+O20+O21+O22+O24</f>
        <v>164183764.75</v>
      </c>
      <c r="P16" s="50">
        <f>P18+P19+P20+P21+P22+P24</f>
        <v>164183764.75</v>
      </c>
      <c r="Q16" s="50">
        <f>Q18+Q22+Q23+Q24</f>
        <v>0</v>
      </c>
      <c r="R16" s="50">
        <f>R18+R19+R20+R21+R22+R24</f>
        <v>164183764.75</v>
      </c>
    </row>
    <row r="17" spans="1:18" ht="48" customHeight="1">
      <c r="A17" s="162"/>
      <c r="B17" s="51" t="s">
        <v>69</v>
      </c>
      <c r="C17" s="52" t="s">
        <v>45</v>
      </c>
      <c r="D17" s="53">
        <v>120</v>
      </c>
      <c r="E17" s="42" t="s">
        <v>20</v>
      </c>
      <c r="F17" s="42" t="s">
        <v>7</v>
      </c>
      <c r="G17" s="53">
        <v>8</v>
      </c>
      <c r="H17" s="54">
        <v>13700000000000000</v>
      </c>
      <c r="I17" s="43" t="s">
        <v>7</v>
      </c>
      <c r="J17" s="46"/>
      <c r="K17" s="46"/>
      <c r="L17" s="46"/>
      <c r="M17" s="46"/>
      <c r="N17" s="46"/>
      <c r="O17" s="46"/>
      <c r="P17" s="46"/>
      <c r="Q17" s="46"/>
      <c r="R17" s="46"/>
    </row>
    <row r="18" spans="1:18" ht="36" customHeight="1">
      <c r="A18" s="162"/>
      <c r="B18" s="141" t="s">
        <v>70</v>
      </c>
      <c r="C18" s="141" t="s">
        <v>46</v>
      </c>
      <c r="D18" s="143">
        <v>130</v>
      </c>
      <c r="E18" s="42" t="s">
        <v>183</v>
      </c>
      <c r="F18" s="42" t="s">
        <v>7</v>
      </c>
      <c r="G18" s="53">
        <v>8</v>
      </c>
      <c r="H18" s="44">
        <v>13750400000000000</v>
      </c>
      <c r="I18" s="53" t="s">
        <v>202</v>
      </c>
      <c r="J18" s="45">
        <v>1622518</v>
      </c>
      <c r="K18" s="46"/>
      <c r="L18" s="45">
        <v>1622518</v>
      </c>
      <c r="M18" s="45">
        <v>1648569</v>
      </c>
      <c r="N18" s="46"/>
      <c r="O18" s="45">
        <v>1648569</v>
      </c>
      <c r="P18" s="45">
        <v>1648569</v>
      </c>
      <c r="Q18" s="46"/>
      <c r="R18" s="45">
        <v>1648569</v>
      </c>
    </row>
    <row r="19" spans="1:18" ht="36" customHeight="1">
      <c r="A19" s="162"/>
      <c r="B19" s="142"/>
      <c r="C19" s="142"/>
      <c r="D19" s="144"/>
      <c r="E19" s="42" t="s">
        <v>183</v>
      </c>
      <c r="F19" s="42" t="s">
        <v>7</v>
      </c>
      <c r="G19" s="53">
        <v>8</v>
      </c>
      <c r="H19" s="44">
        <v>13750400000000000</v>
      </c>
      <c r="I19" s="53" t="s">
        <v>203</v>
      </c>
      <c r="J19" s="45">
        <v>1137683</v>
      </c>
      <c r="K19" s="46"/>
      <c r="L19" s="45">
        <v>1137683</v>
      </c>
      <c r="M19" s="45">
        <v>1137683</v>
      </c>
      <c r="N19" s="46"/>
      <c r="O19" s="45">
        <v>1137683</v>
      </c>
      <c r="P19" s="45">
        <v>1137683</v>
      </c>
      <c r="Q19" s="46"/>
      <c r="R19" s="45">
        <v>1137683</v>
      </c>
    </row>
    <row r="20" spans="1:18" ht="36" customHeight="1">
      <c r="A20" s="162"/>
      <c r="B20" s="142"/>
      <c r="C20" s="142"/>
      <c r="D20" s="144"/>
      <c r="E20" s="42" t="s">
        <v>172</v>
      </c>
      <c r="F20" s="42" t="s">
        <v>7</v>
      </c>
      <c r="G20" s="53">
        <v>8</v>
      </c>
      <c r="H20" s="44">
        <v>13750400000000000</v>
      </c>
      <c r="I20" s="53" t="s">
        <v>202</v>
      </c>
      <c r="J20" s="45">
        <v>19838502.09</v>
      </c>
      <c r="K20" s="46"/>
      <c r="L20" s="45">
        <v>19838502.09</v>
      </c>
      <c r="M20" s="45">
        <v>20696131.75</v>
      </c>
      <c r="N20" s="46"/>
      <c r="O20" s="45">
        <v>20696131.75</v>
      </c>
      <c r="P20" s="45">
        <v>20696131.75</v>
      </c>
      <c r="Q20" s="46"/>
      <c r="R20" s="45">
        <v>20696131.75</v>
      </c>
    </row>
    <row r="21" spans="1:18" ht="36" customHeight="1">
      <c r="A21" s="162"/>
      <c r="B21" s="142"/>
      <c r="C21" s="142"/>
      <c r="D21" s="144"/>
      <c r="E21" s="42" t="s">
        <v>172</v>
      </c>
      <c r="F21" s="42" t="s">
        <v>7</v>
      </c>
      <c r="G21" s="53">
        <v>8</v>
      </c>
      <c r="H21" s="44">
        <v>13750400000000000</v>
      </c>
      <c r="I21" s="53" t="s">
        <v>203</v>
      </c>
      <c r="J21" s="45">
        <v>138190245</v>
      </c>
      <c r="K21" s="46"/>
      <c r="L21" s="45">
        <v>138190245</v>
      </c>
      <c r="M21" s="45">
        <v>134622100</v>
      </c>
      <c r="N21" s="46"/>
      <c r="O21" s="45">
        <v>134622100</v>
      </c>
      <c r="P21" s="45">
        <v>134622100</v>
      </c>
      <c r="Q21" s="46"/>
      <c r="R21" s="45">
        <v>134622100</v>
      </c>
    </row>
    <row r="22" spans="1:18" ht="36" customHeight="1">
      <c r="A22" s="162"/>
      <c r="B22" s="142"/>
      <c r="C22" s="142"/>
      <c r="D22" s="144"/>
      <c r="E22" s="42" t="s">
        <v>173</v>
      </c>
      <c r="F22" s="42" t="s">
        <v>7</v>
      </c>
      <c r="G22" s="53">
        <v>8</v>
      </c>
      <c r="H22" s="44">
        <v>13750400000000000</v>
      </c>
      <c r="I22" s="53" t="s">
        <v>202</v>
      </c>
      <c r="J22" s="45">
        <v>1639281</v>
      </c>
      <c r="K22" s="46"/>
      <c r="L22" s="45">
        <v>1639281</v>
      </c>
      <c r="M22" s="45">
        <v>1639281</v>
      </c>
      <c r="N22" s="46"/>
      <c r="O22" s="45">
        <v>1639281</v>
      </c>
      <c r="P22" s="45">
        <v>1639281</v>
      </c>
      <c r="Q22" s="46"/>
      <c r="R22" s="45">
        <v>1639281</v>
      </c>
    </row>
    <row r="23" spans="1:18" ht="36" customHeight="1">
      <c r="A23" s="162"/>
      <c r="B23" s="142"/>
      <c r="C23" s="142"/>
      <c r="D23" s="144"/>
      <c r="E23" s="42" t="s">
        <v>172</v>
      </c>
      <c r="F23" s="42" t="s">
        <v>7</v>
      </c>
      <c r="G23" s="53">
        <v>8</v>
      </c>
      <c r="H23" s="44">
        <v>13750400000000000</v>
      </c>
      <c r="I23" s="53" t="s">
        <v>203</v>
      </c>
      <c r="J23" s="45"/>
      <c r="K23" s="46"/>
      <c r="L23" s="45"/>
      <c r="M23" s="46"/>
      <c r="N23" s="46"/>
      <c r="O23" s="46"/>
      <c r="P23" s="46"/>
      <c r="Q23" s="46"/>
      <c r="R23" s="46"/>
    </row>
    <row r="24" spans="1:18" ht="36" customHeight="1">
      <c r="A24" s="162"/>
      <c r="B24" s="142"/>
      <c r="C24" s="142"/>
      <c r="D24" s="144"/>
      <c r="E24" s="42" t="s">
        <v>172</v>
      </c>
      <c r="F24" s="42" t="s">
        <v>7</v>
      </c>
      <c r="G24" s="53">
        <v>8</v>
      </c>
      <c r="H24" s="44">
        <v>13750300000000000</v>
      </c>
      <c r="I24" s="43" t="s">
        <v>204</v>
      </c>
      <c r="J24" s="45">
        <v>4440000</v>
      </c>
      <c r="K24" s="46"/>
      <c r="L24" s="45">
        <v>4440000</v>
      </c>
      <c r="M24" s="45">
        <v>4440000</v>
      </c>
      <c r="N24" s="46"/>
      <c r="O24" s="45">
        <v>4440000</v>
      </c>
      <c r="P24" s="45">
        <v>4440000</v>
      </c>
      <c r="Q24" s="46"/>
      <c r="R24" s="45">
        <v>4440000</v>
      </c>
    </row>
    <row r="25" spans="1:18" ht="76.5" customHeight="1">
      <c r="A25" s="162"/>
      <c r="B25" s="51" t="s">
        <v>71</v>
      </c>
      <c r="C25" s="52" t="s">
        <v>47</v>
      </c>
      <c r="D25" s="53">
        <v>140</v>
      </c>
      <c r="E25" s="42" t="s">
        <v>172</v>
      </c>
      <c r="F25" s="42" t="s">
        <v>7</v>
      </c>
      <c r="G25" s="53">
        <v>8</v>
      </c>
      <c r="H25" s="44">
        <v>13750300000000000</v>
      </c>
      <c r="I25" s="43" t="s">
        <v>204</v>
      </c>
      <c r="J25" s="46">
        <v>60000</v>
      </c>
      <c r="K25" s="46"/>
      <c r="L25" s="46">
        <v>60000</v>
      </c>
      <c r="M25" s="46"/>
      <c r="N25" s="46"/>
      <c r="O25" s="46"/>
      <c r="P25" s="46"/>
      <c r="Q25" s="46"/>
      <c r="R25" s="46"/>
    </row>
    <row r="26" spans="1:18" ht="49.5" customHeight="1">
      <c r="A26" s="162"/>
      <c r="B26" s="51" t="s">
        <v>72</v>
      </c>
      <c r="C26" s="52" t="s">
        <v>48</v>
      </c>
      <c r="D26" s="53">
        <v>150</v>
      </c>
      <c r="E26" s="42" t="s">
        <v>20</v>
      </c>
      <c r="F26" s="42" t="s">
        <v>7</v>
      </c>
      <c r="G26" s="53">
        <v>8</v>
      </c>
      <c r="H26" s="54">
        <v>13700000000000000</v>
      </c>
      <c r="I26" s="43" t="s">
        <v>7</v>
      </c>
      <c r="J26" s="46"/>
      <c r="K26" s="46"/>
      <c r="L26" s="46"/>
      <c r="M26" s="46"/>
      <c r="N26" s="46"/>
      <c r="O26" s="46"/>
      <c r="P26" s="46"/>
      <c r="Q26" s="46"/>
      <c r="R26" s="46"/>
    </row>
    <row r="27" spans="1:18" ht="37.5" customHeight="1">
      <c r="A27" s="162"/>
      <c r="B27" s="137" t="s">
        <v>73</v>
      </c>
      <c r="C27" s="152" t="s">
        <v>49</v>
      </c>
      <c r="D27" s="130">
        <v>150</v>
      </c>
      <c r="E27" s="42" t="s">
        <v>183</v>
      </c>
      <c r="F27" s="42" t="s">
        <v>7</v>
      </c>
      <c r="G27" s="53">
        <v>9</v>
      </c>
      <c r="H27" s="44">
        <v>13750500000000000</v>
      </c>
      <c r="I27" s="43" t="s">
        <v>205</v>
      </c>
      <c r="J27" s="55">
        <v>17784</v>
      </c>
      <c r="K27" s="55">
        <v>17784</v>
      </c>
      <c r="L27" s="46"/>
      <c r="M27" s="46"/>
      <c r="N27" s="46"/>
      <c r="O27" s="46"/>
      <c r="P27" s="46"/>
      <c r="Q27" s="46"/>
      <c r="R27" s="46"/>
    </row>
    <row r="28" spans="1:18" ht="37.5" customHeight="1">
      <c r="A28" s="162"/>
      <c r="B28" s="155"/>
      <c r="C28" s="153"/>
      <c r="D28" s="140"/>
      <c r="E28" s="42" t="s">
        <v>172</v>
      </c>
      <c r="F28" s="42" t="s">
        <v>218</v>
      </c>
      <c r="G28" s="53">
        <v>9</v>
      </c>
      <c r="H28" s="44">
        <v>13750500000000000</v>
      </c>
      <c r="I28" s="43" t="s">
        <v>206</v>
      </c>
      <c r="J28" s="55">
        <v>13074.54</v>
      </c>
      <c r="K28" s="55">
        <v>13074.54</v>
      </c>
      <c r="L28" s="46"/>
      <c r="M28" s="46"/>
      <c r="N28" s="46"/>
      <c r="O28" s="46"/>
      <c r="P28" s="46"/>
      <c r="Q28" s="46"/>
      <c r="R28" s="46"/>
    </row>
    <row r="29" spans="1:18" ht="37.5" customHeight="1">
      <c r="A29" s="162"/>
      <c r="B29" s="155"/>
      <c r="C29" s="153"/>
      <c r="D29" s="140"/>
      <c r="E29" s="42" t="s">
        <v>172</v>
      </c>
      <c r="F29" s="42" t="s">
        <v>7</v>
      </c>
      <c r="G29" s="53">
        <v>9</v>
      </c>
      <c r="H29" s="44">
        <v>13750500000000000</v>
      </c>
      <c r="I29" s="43" t="s">
        <v>206</v>
      </c>
      <c r="J29" s="55">
        <v>6644143.6</v>
      </c>
      <c r="K29" s="55">
        <v>6644143.6</v>
      </c>
      <c r="L29" s="46"/>
      <c r="M29" s="46"/>
      <c r="N29" s="46"/>
      <c r="O29" s="46"/>
      <c r="P29" s="46"/>
      <c r="Q29" s="46"/>
      <c r="R29" s="46"/>
    </row>
    <row r="30" spans="1:18" ht="37.5" customHeight="1">
      <c r="A30" s="162"/>
      <c r="B30" s="155"/>
      <c r="C30" s="153"/>
      <c r="D30" s="140"/>
      <c r="E30" s="42" t="s">
        <v>172</v>
      </c>
      <c r="F30" s="42" t="s">
        <v>7</v>
      </c>
      <c r="G30" s="53">
        <v>9</v>
      </c>
      <c r="H30" s="44">
        <v>13750500000000000</v>
      </c>
      <c r="I30" s="43" t="s">
        <v>220</v>
      </c>
      <c r="J30" s="55">
        <v>866670</v>
      </c>
      <c r="K30" s="55">
        <v>866670</v>
      </c>
      <c r="L30" s="46"/>
      <c r="M30" s="46"/>
      <c r="N30" s="46"/>
      <c r="O30" s="46"/>
      <c r="P30" s="46"/>
      <c r="Q30" s="46"/>
      <c r="R30" s="46"/>
    </row>
    <row r="31" spans="1:18" ht="37.5" customHeight="1">
      <c r="A31" s="162"/>
      <c r="B31" s="155"/>
      <c r="C31" s="153"/>
      <c r="D31" s="140"/>
      <c r="E31" s="42" t="s">
        <v>172</v>
      </c>
      <c r="F31" s="42" t="s">
        <v>218</v>
      </c>
      <c r="G31" s="53">
        <v>9</v>
      </c>
      <c r="H31" s="44">
        <v>13750500000000000</v>
      </c>
      <c r="I31" s="43" t="s">
        <v>207</v>
      </c>
      <c r="J31" s="55">
        <v>18664845.46</v>
      </c>
      <c r="K31" s="55">
        <v>18664845.46</v>
      </c>
      <c r="L31" s="46"/>
      <c r="M31" s="46"/>
      <c r="N31" s="46"/>
      <c r="O31" s="46"/>
      <c r="P31" s="46"/>
      <c r="Q31" s="46"/>
      <c r="R31" s="46"/>
    </row>
    <row r="32" spans="1:18" ht="37.5" customHeight="1">
      <c r="A32" s="162"/>
      <c r="B32" s="155"/>
      <c r="C32" s="153"/>
      <c r="D32" s="140"/>
      <c r="E32" s="42" t="s">
        <v>172</v>
      </c>
      <c r="F32" s="42" t="s">
        <v>219</v>
      </c>
      <c r="G32" s="53">
        <v>9</v>
      </c>
      <c r="H32" s="44">
        <v>13750500000000000</v>
      </c>
      <c r="I32" s="43" t="s">
        <v>208</v>
      </c>
      <c r="J32" s="55">
        <v>9432990</v>
      </c>
      <c r="K32" s="55">
        <v>9432990</v>
      </c>
      <c r="L32" s="46"/>
      <c r="M32" s="46"/>
      <c r="N32" s="46"/>
      <c r="O32" s="46"/>
      <c r="P32" s="46"/>
      <c r="Q32" s="46"/>
      <c r="R32" s="46"/>
    </row>
    <row r="33" spans="1:18" ht="37.5" customHeight="1">
      <c r="A33" s="162"/>
      <c r="B33" s="155"/>
      <c r="C33" s="153"/>
      <c r="D33" s="140"/>
      <c r="E33" s="42" t="s">
        <v>172</v>
      </c>
      <c r="F33" s="42" t="s">
        <v>7</v>
      </c>
      <c r="G33" s="53">
        <v>9</v>
      </c>
      <c r="H33" s="44">
        <v>13750500000000000</v>
      </c>
      <c r="I33" s="43" t="s">
        <v>209</v>
      </c>
      <c r="J33" s="55"/>
      <c r="K33" s="55"/>
      <c r="L33" s="46"/>
      <c r="M33" s="46"/>
      <c r="N33" s="46"/>
      <c r="O33" s="46"/>
      <c r="P33" s="46"/>
      <c r="Q33" s="46"/>
      <c r="R33" s="46"/>
    </row>
    <row r="34" spans="1:18" ht="37.5" customHeight="1">
      <c r="A34" s="162"/>
      <c r="B34" s="155"/>
      <c r="C34" s="153"/>
      <c r="D34" s="140"/>
      <c r="E34" s="42" t="s">
        <v>184</v>
      </c>
      <c r="F34" s="42" t="s">
        <v>7</v>
      </c>
      <c r="G34" s="53">
        <v>9</v>
      </c>
      <c r="H34" s="44">
        <v>13750500000000000</v>
      </c>
      <c r="I34" s="43" t="s">
        <v>206</v>
      </c>
      <c r="J34" s="55">
        <v>1559640</v>
      </c>
      <c r="K34" s="55">
        <v>1559640</v>
      </c>
      <c r="L34" s="46"/>
      <c r="M34" s="46"/>
      <c r="N34" s="46"/>
      <c r="O34" s="46"/>
      <c r="P34" s="46"/>
      <c r="Q34" s="46"/>
      <c r="R34" s="46"/>
    </row>
    <row r="35" spans="1:18" s="31" customFormat="1" ht="39.75" customHeight="1">
      <c r="A35" s="162"/>
      <c r="B35" s="138"/>
      <c r="C35" s="154"/>
      <c r="D35" s="131"/>
      <c r="E35" s="53">
        <v>1004</v>
      </c>
      <c r="F35" s="42" t="s">
        <v>7</v>
      </c>
      <c r="G35" s="53">
        <v>9</v>
      </c>
      <c r="H35" s="44">
        <v>13750500000000000</v>
      </c>
      <c r="I35" s="43" t="s">
        <v>210</v>
      </c>
      <c r="J35" s="59">
        <v>203443.72</v>
      </c>
      <c r="K35" s="59">
        <v>203443.72</v>
      </c>
      <c r="L35" s="59"/>
      <c r="M35" s="59"/>
      <c r="N35" s="59"/>
      <c r="O35" s="59"/>
      <c r="P35" s="59"/>
      <c r="Q35" s="59"/>
      <c r="R35" s="59"/>
    </row>
    <row r="36" spans="1:18" s="31" customFormat="1" ht="44.25" customHeight="1">
      <c r="A36" s="162"/>
      <c r="B36" s="56" t="s">
        <v>75</v>
      </c>
      <c r="C36" s="57" t="s">
        <v>74</v>
      </c>
      <c r="D36" s="58" t="s">
        <v>51</v>
      </c>
      <c r="E36" s="42" t="s">
        <v>20</v>
      </c>
      <c r="F36" s="42" t="s">
        <v>20</v>
      </c>
      <c r="G36" s="43">
        <v>0</v>
      </c>
      <c r="H36" s="54">
        <v>13700000000000000</v>
      </c>
      <c r="I36" s="43" t="s">
        <v>7</v>
      </c>
      <c r="J36" s="59"/>
      <c r="K36" s="59"/>
      <c r="L36" s="59"/>
      <c r="M36" s="59"/>
      <c r="N36" s="59"/>
      <c r="O36" s="59"/>
      <c r="P36" s="59"/>
      <c r="Q36" s="59"/>
      <c r="R36" s="59"/>
    </row>
    <row r="37" spans="1:18" s="31" customFormat="1" ht="36.75" customHeight="1">
      <c r="A37" s="162"/>
      <c r="B37" s="137" t="s">
        <v>77</v>
      </c>
      <c r="C37" s="152"/>
      <c r="D37" s="130">
        <v>410</v>
      </c>
      <c r="E37" s="42" t="s">
        <v>20</v>
      </c>
      <c r="F37" s="42" t="s">
        <v>7</v>
      </c>
      <c r="G37" s="53">
        <v>8</v>
      </c>
      <c r="H37" s="54">
        <v>13700000000000000</v>
      </c>
      <c r="I37" s="43" t="s">
        <v>7</v>
      </c>
      <c r="J37" s="59"/>
      <c r="K37" s="59"/>
      <c r="L37" s="59"/>
      <c r="M37" s="59"/>
      <c r="N37" s="59"/>
      <c r="O37" s="59"/>
      <c r="P37" s="59"/>
      <c r="Q37" s="59"/>
      <c r="R37" s="59"/>
    </row>
    <row r="38" spans="1:18" s="31" customFormat="1" ht="29.25" customHeight="1">
      <c r="A38" s="162"/>
      <c r="B38" s="138"/>
      <c r="C38" s="154"/>
      <c r="D38" s="131"/>
      <c r="E38" s="42" t="s">
        <v>20</v>
      </c>
      <c r="F38" s="42" t="s">
        <v>7</v>
      </c>
      <c r="G38" s="53">
        <v>9</v>
      </c>
      <c r="H38" s="54">
        <v>13700000000000000</v>
      </c>
      <c r="I38" s="43" t="s">
        <v>7</v>
      </c>
      <c r="J38" s="59"/>
      <c r="K38" s="59"/>
      <c r="L38" s="59"/>
      <c r="M38" s="59"/>
      <c r="N38" s="59"/>
      <c r="O38" s="59"/>
      <c r="P38" s="59"/>
      <c r="Q38" s="59"/>
      <c r="R38" s="59"/>
    </row>
    <row r="39" spans="1:18" s="31" customFormat="1" ht="44.25" customHeight="1">
      <c r="A39" s="162"/>
      <c r="B39" s="137" t="s">
        <v>56</v>
      </c>
      <c r="C39" s="152"/>
      <c r="D39" s="130">
        <v>440</v>
      </c>
      <c r="E39" s="42" t="s">
        <v>20</v>
      </c>
      <c r="F39" s="42" t="s">
        <v>7</v>
      </c>
      <c r="G39" s="53">
        <v>8</v>
      </c>
      <c r="H39" s="54">
        <v>13700000000000000</v>
      </c>
      <c r="I39" s="43" t="s">
        <v>7</v>
      </c>
      <c r="J39" s="59"/>
      <c r="K39" s="59"/>
      <c r="L39" s="59"/>
      <c r="M39" s="59"/>
      <c r="N39" s="59"/>
      <c r="O39" s="59"/>
      <c r="P39" s="59"/>
      <c r="Q39" s="59"/>
      <c r="R39" s="59"/>
    </row>
    <row r="40" spans="1:18" s="31" customFormat="1" ht="39.75" customHeight="1">
      <c r="A40" s="162"/>
      <c r="B40" s="138"/>
      <c r="C40" s="154"/>
      <c r="D40" s="131"/>
      <c r="E40" s="42" t="s">
        <v>20</v>
      </c>
      <c r="F40" s="42" t="s">
        <v>7</v>
      </c>
      <c r="G40" s="53">
        <v>9</v>
      </c>
      <c r="H40" s="54">
        <v>13700000000000000</v>
      </c>
      <c r="I40" s="43" t="s">
        <v>7</v>
      </c>
      <c r="J40" s="59"/>
      <c r="K40" s="59"/>
      <c r="L40" s="59"/>
      <c r="M40" s="59"/>
      <c r="N40" s="59"/>
      <c r="O40" s="59"/>
      <c r="P40" s="59"/>
      <c r="Q40" s="59"/>
      <c r="R40" s="59"/>
    </row>
    <row r="41" spans="1:18" s="31" customFormat="1" ht="50.25" customHeight="1">
      <c r="A41" s="162"/>
      <c r="B41" s="51" t="s">
        <v>76</v>
      </c>
      <c r="C41" s="52" t="s">
        <v>50</v>
      </c>
      <c r="D41" s="53" t="s">
        <v>51</v>
      </c>
      <c r="E41" s="42" t="s">
        <v>20</v>
      </c>
      <c r="F41" s="42" t="s">
        <v>20</v>
      </c>
      <c r="G41" s="43">
        <v>0</v>
      </c>
      <c r="H41" s="54">
        <v>13700000000000000</v>
      </c>
      <c r="I41" s="43" t="s">
        <v>7</v>
      </c>
      <c r="J41" s="59"/>
      <c r="K41" s="59"/>
      <c r="L41" s="59"/>
      <c r="M41" s="59"/>
      <c r="N41" s="59"/>
      <c r="O41" s="59"/>
      <c r="P41" s="59"/>
      <c r="Q41" s="59"/>
      <c r="R41" s="59"/>
    </row>
    <row r="42" spans="1:18" s="31" customFormat="1" ht="92.25" customHeight="1">
      <c r="A42" s="163"/>
      <c r="B42" s="51" t="s">
        <v>52</v>
      </c>
      <c r="C42" s="52" t="s">
        <v>53</v>
      </c>
      <c r="D42" s="53">
        <v>510</v>
      </c>
      <c r="E42" s="42" t="s">
        <v>20</v>
      </c>
      <c r="F42" s="42" t="s">
        <v>7</v>
      </c>
      <c r="G42" s="53">
        <v>8</v>
      </c>
      <c r="H42" s="54">
        <v>13700000000000000</v>
      </c>
      <c r="I42" s="43" t="s">
        <v>7</v>
      </c>
      <c r="J42" s="59"/>
      <c r="K42" s="59"/>
      <c r="L42" s="59"/>
      <c r="M42" s="59"/>
      <c r="N42" s="59"/>
      <c r="O42" s="59"/>
      <c r="P42" s="59"/>
      <c r="Q42" s="59"/>
      <c r="R42" s="59"/>
    </row>
    <row r="43" spans="1:20" ht="40.5" customHeight="1">
      <c r="A43" s="127" t="s">
        <v>54</v>
      </c>
      <c r="B43" s="60" t="s">
        <v>68</v>
      </c>
      <c r="C43" s="61" t="s">
        <v>55</v>
      </c>
      <c r="D43" s="42" t="s">
        <v>51</v>
      </c>
      <c r="E43" s="42" t="s">
        <v>20</v>
      </c>
      <c r="F43" s="42" t="s">
        <v>20</v>
      </c>
      <c r="G43" s="43">
        <v>0</v>
      </c>
      <c r="H43" s="54">
        <v>13700000000000000</v>
      </c>
      <c r="I43" s="43" t="s">
        <v>7</v>
      </c>
      <c r="J43" s="50">
        <f>J44+J69+J72+J73+J80</f>
        <v>210283275.82</v>
      </c>
      <c r="K43" s="50">
        <f>K44+K69+K72+K80</f>
        <v>37624784.800000004</v>
      </c>
      <c r="L43" s="50">
        <f>L44+L69+L73+L80</f>
        <v>172658491.02</v>
      </c>
      <c r="M43" s="50">
        <f>M44+M69+M73+M80</f>
        <v>164183764.75</v>
      </c>
      <c r="N43" s="50">
        <f>N44+N73+N80</f>
        <v>0</v>
      </c>
      <c r="O43" s="50">
        <f>O44+O69+O73+O80</f>
        <v>164183764.75</v>
      </c>
      <c r="P43" s="50">
        <f>P44+P69+P73+P80</f>
        <v>164183764.75</v>
      </c>
      <c r="Q43" s="50">
        <f>Q44+Q73+Q80</f>
        <v>0</v>
      </c>
      <c r="R43" s="50">
        <f>R44+R69+R73+R80</f>
        <v>164183764.75</v>
      </c>
      <c r="T43" s="39"/>
    </row>
    <row r="44" spans="1:18" ht="45" customHeight="1">
      <c r="A44" s="128"/>
      <c r="B44" s="62" t="s">
        <v>78</v>
      </c>
      <c r="C44" s="41" t="s">
        <v>57</v>
      </c>
      <c r="D44" s="43" t="s">
        <v>51</v>
      </c>
      <c r="E44" s="42" t="s">
        <v>20</v>
      </c>
      <c r="F44" s="42" t="s">
        <v>20</v>
      </c>
      <c r="G44" s="43">
        <v>0</v>
      </c>
      <c r="H44" s="49" t="s">
        <v>6</v>
      </c>
      <c r="I44" s="43" t="s">
        <v>7</v>
      </c>
      <c r="J44" s="63">
        <f>J45+J46+J47+J48+J49+J50+J51+J52+J53+J54+J55+J56</f>
        <v>144633717.76</v>
      </c>
      <c r="K44" s="64">
        <f>K52+K53+K56</f>
        <v>9480154.95</v>
      </c>
      <c r="L44" s="63">
        <f>L45+L46+L47+L48+L49+L50+L51+L54+L56</f>
        <v>135153562.81</v>
      </c>
      <c r="M44" s="63">
        <f>M45+M46+M47+M48+M49+M50+M51+M52+M53+M54+M55+M56</f>
        <v>132437097.99</v>
      </c>
      <c r="N44" s="64"/>
      <c r="O44" s="63">
        <f>O45+O46+O47+O48+O49+O50+O51+O52+O53+O54+O55+O56</f>
        <v>132437097.99</v>
      </c>
      <c r="P44" s="63">
        <f>P45+P46+P47+P48+P49+P50+P51+P52+P53+P54+P55+P56</f>
        <v>132437097.99</v>
      </c>
      <c r="Q44" s="64"/>
      <c r="R44" s="63">
        <f>R45+R46+R47+R48+R49+R50+R51+R52+R53+R54+R55+R56</f>
        <v>132437097.99</v>
      </c>
    </row>
    <row r="45" spans="1:18" ht="28.5" customHeight="1">
      <c r="A45" s="128"/>
      <c r="B45" s="124" t="s">
        <v>79</v>
      </c>
      <c r="C45" s="121" t="s">
        <v>58</v>
      </c>
      <c r="D45" s="132">
        <v>111</v>
      </c>
      <c r="E45" s="42" t="s">
        <v>173</v>
      </c>
      <c r="F45" s="42" t="s">
        <v>7</v>
      </c>
      <c r="G45" s="53">
        <v>8</v>
      </c>
      <c r="H45" s="44">
        <v>13750400000000000</v>
      </c>
      <c r="I45" s="53" t="s">
        <v>202</v>
      </c>
      <c r="J45" s="66">
        <v>1199618</v>
      </c>
      <c r="K45" s="46"/>
      <c r="L45" s="66">
        <v>1199618</v>
      </c>
      <c r="M45" s="66">
        <v>1199618</v>
      </c>
      <c r="N45" s="46"/>
      <c r="O45" s="66">
        <v>1199618</v>
      </c>
      <c r="P45" s="66">
        <v>1199618</v>
      </c>
      <c r="Q45" s="46"/>
      <c r="R45" s="66">
        <v>1199618</v>
      </c>
    </row>
    <row r="46" spans="1:18" ht="28.5" customHeight="1">
      <c r="A46" s="128"/>
      <c r="B46" s="125"/>
      <c r="C46" s="122"/>
      <c r="D46" s="133"/>
      <c r="E46" s="42" t="s">
        <v>183</v>
      </c>
      <c r="F46" s="42" t="s">
        <v>7</v>
      </c>
      <c r="G46" s="53">
        <v>8</v>
      </c>
      <c r="H46" s="44">
        <v>13750400000000000</v>
      </c>
      <c r="I46" s="53" t="s">
        <v>202</v>
      </c>
      <c r="J46" s="66">
        <v>1091687</v>
      </c>
      <c r="K46" s="46"/>
      <c r="L46" s="66">
        <v>1091687</v>
      </c>
      <c r="M46" s="66">
        <v>1091687</v>
      </c>
      <c r="N46" s="46"/>
      <c r="O46" s="66">
        <v>1091687</v>
      </c>
      <c r="P46" s="66">
        <v>1091687</v>
      </c>
      <c r="Q46" s="46"/>
      <c r="R46" s="66">
        <v>1091687</v>
      </c>
    </row>
    <row r="47" spans="1:18" ht="28.5" customHeight="1">
      <c r="A47" s="128"/>
      <c r="B47" s="125"/>
      <c r="C47" s="122"/>
      <c r="D47" s="133"/>
      <c r="E47" s="42" t="s">
        <v>183</v>
      </c>
      <c r="F47" s="42" t="s">
        <v>7</v>
      </c>
      <c r="G47" s="53">
        <v>8</v>
      </c>
      <c r="H47" s="44">
        <v>13750400000000000</v>
      </c>
      <c r="I47" s="53" t="s">
        <v>203</v>
      </c>
      <c r="J47" s="66">
        <v>827301</v>
      </c>
      <c r="K47" s="46"/>
      <c r="L47" s="66">
        <v>827301</v>
      </c>
      <c r="M47" s="66">
        <v>827301</v>
      </c>
      <c r="N47" s="46"/>
      <c r="O47" s="66">
        <v>827301</v>
      </c>
      <c r="P47" s="66">
        <v>827301</v>
      </c>
      <c r="Q47" s="46"/>
      <c r="R47" s="66">
        <v>827301</v>
      </c>
    </row>
    <row r="48" spans="1:18" ht="28.5" customHeight="1">
      <c r="A48" s="128"/>
      <c r="B48" s="125"/>
      <c r="C48" s="122"/>
      <c r="D48" s="133"/>
      <c r="E48" s="42" t="s">
        <v>172</v>
      </c>
      <c r="F48" s="42" t="s">
        <v>7</v>
      </c>
      <c r="G48" s="53">
        <v>8</v>
      </c>
      <c r="H48" s="44">
        <v>13750400000000000</v>
      </c>
      <c r="I48" s="53" t="s">
        <v>202</v>
      </c>
      <c r="J48" s="66">
        <v>947582.47</v>
      </c>
      <c r="K48" s="46"/>
      <c r="L48" s="66">
        <v>947582.47</v>
      </c>
      <c r="M48" s="66">
        <v>938881.47</v>
      </c>
      <c r="N48" s="46"/>
      <c r="O48" s="66">
        <v>938881.47</v>
      </c>
      <c r="P48" s="66">
        <v>938881.47</v>
      </c>
      <c r="Q48" s="46"/>
      <c r="R48" s="66">
        <v>938881.47</v>
      </c>
    </row>
    <row r="49" spans="1:18" ht="28.5" customHeight="1">
      <c r="A49" s="128"/>
      <c r="B49" s="125"/>
      <c r="C49" s="122"/>
      <c r="D49" s="133"/>
      <c r="E49" s="42" t="s">
        <v>172</v>
      </c>
      <c r="F49" s="42" t="s">
        <v>7</v>
      </c>
      <c r="G49" s="53">
        <v>8</v>
      </c>
      <c r="H49" s="44">
        <v>13750400000000000</v>
      </c>
      <c r="I49" s="53" t="s">
        <v>203</v>
      </c>
      <c r="J49" s="66">
        <v>97078387</v>
      </c>
      <c r="K49" s="46"/>
      <c r="L49" s="66">
        <v>97078387</v>
      </c>
      <c r="M49" s="66">
        <v>95198019</v>
      </c>
      <c r="N49" s="46"/>
      <c r="O49" s="66">
        <v>95198019</v>
      </c>
      <c r="P49" s="66">
        <v>95198019</v>
      </c>
      <c r="Q49" s="46"/>
      <c r="R49" s="66">
        <v>95198019</v>
      </c>
    </row>
    <row r="50" spans="1:18" ht="28.5" customHeight="1">
      <c r="A50" s="128"/>
      <c r="B50" s="125"/>
      <c r="C50" s="122"/>
      <c r="D50" s="133"/>
      <c r="E50" s="42" t="s">
        <v>172</v>
      </c>
      <c r="F50" s="42" t="s">
        <v>7</v>
      </c>
      <c r="G50" s="53">
        <v>8</v>
      </c>
      <c r="H50" s="44">
        <v>13750300000000000</v>
      </c>
      <c r="I50" s="43" t="s">
        <v>204</v>
      </c>
      <c r="J50" s="66">
        <v>2461126</v>
      </c>
      <c r="K50" s="46"/>
      <c r="L50" s="66">
        <v>2461126</v>
      </c>
      <c r="M50" s="66">
        <v>2461126</v>
      </c>
      <c r="N50" s="46"/>
      <c r="O50" s="66">
        <v>2461126</v>
      </c>
      <c r="P50" s="66">
        <v>2461126</v>
      </c>
      <c r="Q50" s="46"/>
      <c r="R50" s="66">
        <v>2461126</v>
      </c>
    </row>
    <row r="51" spans="1:18" ht="28.5" customHeight="1">
      <c r="A51" s="128"/>
      <c r="B51" s="125"/>
      <c r="C51" s="122"/>
      <c r="D51" s="133"/>
      <c r="E51" s="42" t="s">
        <v>172</v>
      </c>
      <c r="F51" s="42" t="s">
        <v>7</v>
      </c>
      <c r="G51" s="53">
        <v>8</v>
      </c>
      <c r="H51" s="44">
        <v>13750300000000000</v>
      </c>
      <c r="I51" s="53" t="s">
        <v>197</v>
      </c>
      <c r="J51" s="66">
        <v>143260</v>
      </c>
      <c r="K51" s="46"/>
      <c r="L51" s="66">
        <v>143260</v>
      </c>
      <c r="M51" s="46"/>
      <c r="N51" s="46"/>
      <c r="O51" s="46"/>
      <c r="P51" s="46"/>
      <c r="Q51" s="46"/>
      <c r="R51" s="46"/>
    </row>
    <row r="52" spans="1:18" ht="28.5" customHeight="1">
      <c r="A52" s="128"/>
      <c r="B52" s="125"/>
      <c r="C52" s="122"/>
      <c r="D52" s="133"/>
      <c r="E52" s="42" t="s">
        <v>172</v>
      </c>
      <c r="F52" s="42" t="s">
        <v>7</v>
      </c>
      <c r="G52" s="53">
        <v>9</v>
      </c>
      <c r="H52" s="44">
        <v>13750500000000000</v>
      </c>
      <c r="I52" s="53" t="s">
        <v>215</v>
      </c>
      <c r="J52" s="66">
        <v>36225</v>
      </c>
      <c r="K52" s="55">
        <v>36225</v>
      </c>
      <c r="L52" s="47"/>
      <c r="M52" s="46"/>
      <c r="N52" s="46"/>
      <c r="O52" s="46"/>
      <c r="P52" s="46"/>
      <c r="Q52" s="46"/>
      <c r="R52" s="46"/>
    </row>
    <row r="53" spans="1:18" ht="28.5" customHeight="1">
      <c r="A53" s="128"/>
      <c r="B53" s="125"/>
      <c r="C53" s="122"/>
      <c r="D53" s="133"/>
      <c r="E53" s="42" t="s">
        <v>172</v>
      </c>
      <c r="F53" s="42" t="s">
        <v>219</v>
      </c>
      <c r="G53" s="53">
        <v>9</v>
      </c>
      <c r="H53" s="44">
        <v>13750500000000000</v>
      </c>
      <c r="I53" s="53" t="s">
        <v>208</v>
      </c>
      <c r="J53" s="55">
        <v>7245000</v>
      </c>
      <c r="K53" s="55">
        <v>7245000</v>
      </c>
      <c r="L53" s="47"/>
      <c r="M53" s="66"/>
      <c r="N53" s="46"/>
      <c r="O53" s="47"/>
      <c r="P53" s="66"/>
      <c r="Q53" s="46"/>
      <c r="R53" s="47"/>
    </row>
    <row r="54" spans="1:18" ht="28.5" customHeight="1">
      <c r="A54" s="128"/>
      <c r="B54" s="126"/>
      <c r="C54" s="123"/>
      <c r="D54" s="134"/>
      <c r="E54" s="42" t="s">
        <v>173</v>
      </c>
      <c r="F54" s="42" t="s">
        <v>7</v>
      </c>
      <c r="G54" s="53">
        <v>8</v>
      </c>
      <c r="H54" s="44">
        <v>13750400000000000</v>
      </c>
      <c r="I54" s="53" t="s">
        <v>198</v>
      </c>
      <c r="J54" s="69">
        <v>54049</v>
      </c>
      <c r="K54" s="46"/>
      <c r="L54" s="69">
        <v>54049</v>
      </c>
      <c r="M54" s="46"/>
      <c r="N54" s="46"/>
      <c r="O54" s="46"/>
      <c r="P54" s="46"/>
      <c r="Q54" s="46"/>
      <c r="R54" s="46"/>
    </row>
    <row r="55" spans="1:18" ht="66.75" customHeight="1">
      <c r="A55" s="128"/>
      <c r="B55" s="62" t="s">
        <v>59</v>
      </c>
      <c r="C55" s="41" t="s">
        <v>60</v>
      </c>
      <c r="D55" s="43">
        <v>112</v>
      </c>
      <c r="E55" s="42" t="s">
        <v>172</v>
      </c>
      <c r="F55" s="42" t="s">
        <v>7</v>
      </c>
      <c r="G55" s="53">
        <v>8</v>
      </c>
      <c r="H55" s="44">
        <v>13750400000000000</v>
      </c>
      <c r="I55" s="53" t="s">
        <v>203</v>
      </c>
      <c r="J55" s="66"/>
      <c r="K55" s="46"/>
      <c r="L55" s="47"/>
      <c r="M55" s="66"/>
      <c r="N55" s="46"/>
      <c r="O55" s="47"/>
      <c r="P55" s="66"/>
      <c r="Q55" s="46"/>
      <c r="R55" s="47"/>
    </row>
    <row r="56" spans="1:18" ht="144.75" customHeight="1">
      <c r="A56" s="128"/>
      <c r="B56" s="62" t="s">
        <v>80</v>
      </c>
      <c r="C56" s="41" t="s">
        <v>61</v>
      </c>
      <c r="D56" s="43" t="s">
        <v>51</v>
      </c>
      <c r="E56" s="42" t="s">
        <v>20</v>
      </c>
      <c r="F56" s="42" t="s">
        <v>20</v>
      </c>
      <c r="G56" s="43">
        <v>0</v>
      </c>
      <c r="H56" s="49" t="s">
        <v>6</v>
      </c>
      <c r="I56" s="43" t="s">
        <v>7</v>
      </c>
      <c r="J56" s="70">
        <f>J57+J58+J59+J60+J61+J62+J63+J64+J65+J66</f>
        <v>33549482.29</v>
      </c>
      <c r="K56" s="50">
        <f>K64+K65</f>
        <v>2198929.95</v>
      </c>
      <c r="L56" s="47">
        <f>L57+L58+L59+L60+L61+L62+L63+L66</f>
        <v>31350552.34</v>
      </c>
      <c r="M56" s="70">
        <f>M57+M58+M59+M60+M61+M62</f>
        <v>30720465.52</v>
      </c>
      <c r="N56" s="46"/>
      <c r="O56" s="47">
        <f>M56</f>
        <v>30720465.52</v>
      </c>
      <c r="P56" s="70">
        <f>P57+P58+P59+P60+P61+P62</f>
        <v>30720465.52</v>
      </c>
      <c r="Q56" s="46"/>
      <c r="R56" s="47">
        <f>P56</f>
        <v>30720465.52</v>
      </c>
    </row>
    <row r="57" spans="1:18" ht="41.25" customHeight="1">
      <c r="A57" s="128"/>
      <c r="B57" s="124" t="s">
        <v>83</v>
      </c>
      <c r="C57" s="121" t="s">
        <v>81</v>
      </c>
      <c r="D57" s="132">
        <v>119</v>
      </c>
      <c r="E57" s="42" t="s">
        <v>173</v>
      </c>
      <c r="F57" s="42" t="s">
        <v>7</v>
      </c>
      <c r="G57" s="53">
        <v>8</v>
      </c>
      <c r="H57" s="44">
        <v>13750400000000000</v>
      </c>
      <c r="I57" s="53" t="s">
        <v>202</v>
      </c>
      <c r="J57" s="66">
        <v>362285</v>
      </c>
      <c r="K57" s="45"/>
      <c r="L57" s="66">
        <v>362285</v>
      </c>
      <c r="M57" s="66">
        <v>362285</v>
      </c>
      <c r="N57" s="46"/>
      <c r="O57" s="66">
        <v>362285</v>
      </c>
      <c r="P57" s="66">
        <v>362285</v>
      </c>
      <c r="Q57" s="46"/>
      <c r="R57" s="66">
        <v>362285</v>
      </c>
    </row>
    <row r="58" spans="1:18" ht="41.25" customHeight="1">
      <c r="A58" s="128"/>
      <c r="B58" s="125"/>
      <c r="C58" s="122"/>
      <c r="D58" s="133"/>
      <c r="E58" s="42" t="s">
        <v>183</v>
      </c>
      <c r="F58" s="42" t="s">
        <v>7</v>
      </c>
      <c r="G58" s="53">
        <v>8</v>
      </c>
      <c r="H58" s="44">
        <v>13750400000000000</v>
      </c>
      <c r="I58" s="53" t="s">
        <v>202</v>
      </c>
      <c r="J58" s="66">
        <v>329689</v>
      </c>
      <c r="K58" s="45"/>
      <c r="L58" s="66">
        <v>329689</v>
      </c>
      <c r="M58" s="66">
        <v>329689</v>
      </c>
      <c r="N58" s="46"/>
      <c r="O58" s="66">
        <v>329689</v>
      </c>
      <c r="P58" s="66">
        <v>329689</v>
      </c>
      <c r="Q58" s="46"/>
      <c r="R58" s="66">
        <v>329689</v>
      </c>
    </row>
    <row r="59" spans="1:18" ht="41.25" customHeight="1">
      <c r="A59" s="128"/>
      <c r="B59" s="125"/>
      <c r="C59" s="122"/>
      <c r="D59" s="133"/>
      <c r="E59" s="42" t="s">
        <v>183</v>
      </c>
      <c r="F59" s="42" t="s">
        <v>7</v>
      </c>
      <c r="G59" s="53">
        <v>8</v>
      </c>
      <c r="H59" s="44">
        <v>13750400000000000</v>
      </c>
      <c r="I59" s="53" t="s">
        <v>203</v>
      </c>
      <c r="J59" s="66">
        <v>249845</v>
      </c>
      <c r="K59" s="45"/>
      <c r="L59" s="66">
        <v>249845</v>
      </c>
      <c r="M59" s="66">
        <v>249845</v>
      </c>
      <c r="N59" s="46"/>
      <c r="O59" s="66">
        <v>249845</v>
      </c>
      <c r="P59" s="66">
        <v>249845</v>
      </c>
      <c r="Q59" s="46"/>
      <c r="R59" s="66">
        <v>249845</v>
      </c>
    </row>
    <row r="60" spans="1:18" ht="41.25" customHeight="1">
      <c r="A60" s="128"/>
      <c r="B60" s="125"/>
      <c r="C60" s="122"/>
      <c r="D60" s="133"/>
      <c r="E60" s="42" t="s">
        <v>172</v>
      </c>
      <c r="F60" s="42" t="s">
        <v>7</v>
      </c>
      <c r="G60" s="53">
        <v>8</v>
      </c>
      <c r="H60" s="44">
        <v>13750400000000000</v>
      </c>
      <c r="I60" s="53" t="s">
        <v>202</v>
      </c>
      <c r="J60" s="66">
        <v>286170.55</v>
      </c>
      <c r="K60" s="45"/>
      <c r="L60" s="66">
        <v>286170.55</v>
      </c>
      <c r="M60" s="66">
        <v>283542.52</v>
      </c>
      <c r="N60" s="46"/>
      <c r="O60" s="66">
        <v>283542.52</v>
      </c>
      <c r="P60" s="66">
        <v>283542.52</v>
      </c>
      <c r="Q60" s="46"/>
      <c r="R60" s="66">
        <v>283542.52</v>
      </c>
    </row>
    <row r="61" spans="1:18" ht="41.25" customHeight="1">
      <c r="A61" s="128"/>
      <c r="B61" s="125"/>
      <c r="C61" s="122"/>
      <c r="D61" s="133"/>
      <c r="E61" s="42" t="s">
        <v>172</v>
      </c>
      <c r="F61" s="42" t="s">
        <v>7</v>
      </c>
      <c r="G61" s="53">
        <v>8</v>
      </c>
      <c r="H61" s="44">
        <v>13750400000000000</v>
      </c>
      <c r="I61" s="53" t="s">
        <v>203</v>
      </c>
      <c r="J61" s="66">
        <v>29317674</v>
      </c>
      <c r="K61" s="45"/>
      <c r="L61" s="66">
        <v>29317674</v>
      </c>
      <c r="M61" s="66">
        <v>28749802</v>
      </c>
      <c r="N61" s="46"/>
      <c r="O61" s="66">
        <v>28749802</v>
      </c>
      <c r="P61" s="66">
        <v>28749802</v>
      </c>
      <c r="Q61" s="46"/>
      <c r="R61" s="66">
        <v>28749802</v>
      </c>
    </row>
    <row r="62" spans="1:18" ht="41.25" customHeight="1">
      <c r="A62" s="128"/>
      <c r="B62" s="125"/>
      <c r="C62" s="122"/>
      <c r="D62" s="133"/>
      <c r="E62" s="42" t="s">
        <v>172</v>
      </c>
      <c r="F62" s="42" t="s">
        <v>7</v>
      </c>
      <c r="G62" s="53">
        <v>8</v>
      </c>
      <c r="H62" s="44">
        <v>13750300000000000</v>
      </c>
      <c r="I62" s="43" t="s">
        <v>204</v>
      </c>
      <c r="J62" s="66">
        <v>745302</v>
      </c>
      <c r="K62" s="45"/>
      <c r="L62" s="66">
        <v>745302</v>
      </c>
      <c r="M62" s="66">
        <v>745302</v>
      </c>
      <c r="N62" s="46"/>
      <c r="O62" s="66">
        <v>745302</v>
      </c>
      <c r="P62" s="66">
        <v>745302</v>
      </c>
      <c r="Q62" s="46"/>
      <c r="R62" s="66">
        <v>745302</v>
      </c>
    </row>
    <row r="63" spans="1:18" ht="41.25" customHeight="1">
      <c r="A63" s="128"/>
      <c r="B63" s="125"/>
      <c r="C63" s="122"/>
      <c r="D63" s="133"/>
      <c r="E63" s="42" t="s">
        <v>173</v>
      </c>
      <c r="F63" s="42" t="s">
        <v>7</v>
      </c>
      <c r="G63" s="53">
        <v>8</v>
      </c>
      <c r="H63" s="44">
        <v>13750400000000000</v>
      </c>
      <c r="I63" s="53" t="s">
        <v>198</v>
      </c>
      <c r="J63" s="66">
        <v>16322.79</v>
      </c>
      <c r="K63" s="45"/>
      <c r="L63" s="66">
        <v>16322.79</v>
      </c>
      <c r="M63" s="66"/>
      <c r="N63" s="46"/>
      <c r="O63" s="66"/>
      <c r="P63" s="66"/>
      <c r="Q63" s="46"/>
      <c r="R63" s="66"/>
    </row>
    <row r="64" spans="1:18" ht="41.25" customHeight="1">
      <c r="A64" s="128"/>
      <c r="B64" s="125"/>
      <c r="C64" s="122"/>
      <c r="D64" s="133"/>
      <c r="E64" s="42" t="s">
        <v>172</v>
      </c>
      <c r="F64" s="42" t="s">
        <v>7</v>
      </c>
      <c r="G64" s="53">
        <v>9</v>
      </c>
      <c r="H64" s="44">
        <v>13750500000000000</v>
      </c>
      <c r="I64" s="53" t="s">
        <v>215</v>
      </c>
      <c r="J64" s="66">
        <v>10939.95</v>
      </c>
      <c r="K64" s="45">
        <v>10939.95</v>
      </c>
      <c r="L64" s="47"/>
      <c r="M64" s="66"/>
      <c r="N64" s="46"/>
      <c r="O64" s="66"/>
      <c r="P64" s="66"/>
      <c r="Q64" s="46"/>
      <c r="R64" s="66"/>
    </row>
    <row r="65" spans="1:18" ht="41.25" customHeight="1">
      <c r="A65" s="128"/>
      <c r="B65" s="125"/>
      <c r="C65" s="122"/>
      <c r="D65" s="133"/>
      <c r="E65" s="42" t="s">
        <v>172</v>
      </c>
      <c r="F65" s="42" t="s">
        <v>219</v>
      </c>
      <c r="G65" s="53">
        <v>9</v>
      </c>
      <c r="H65" s="44">
        <v>13750500000000000</v>
      </c>
      <c r="I65" s="53" t="s">
        <v>208</v>
      </c>
      <c r="J65" s="45">
        <v>2187990</v>
      </c>
      <c r="K65" s="45">
        <v>2187990</v>
      </c>
      <c r="L65" s="47"/>
      <c r="M65" s="66"/>
      <c r="N65" s="46"/>
      <c r="O65" s="66"/>
      <c r="P65" s="66"/>
      <c r="Q65" s="46"/>
      <c r="R65" s="66"/>
    </row>
    <row r="66" spans="1:18" ht="41.25" customHeight="1">
      <c r="A66" s="128"/>
      <c r="B66" s="125"/>
      <c r="C66" s="122"/>
      <c r="D66" s="133"/>
      <c r="E66" s="42" t="s">
        <v>172</v>
      </c>
      <c r="F66" s="42" t="s">
        <v>7</v>
      </c>
      <c r="G66" s="53">
        <v>8</v>
      </c>
      <c r="H66" s="44">
        <v>13750300000000000</v>
      </c>
      <c r="I66" s="43" t="s">
        <v>197</v>
      </c>
      <c r="J66" s="66">
        <v>43264</v>
      </c>
      <c r="K66" s="45"/>
      <c r="L66" s="47">
        <v>43264</v>
      </c>
      <c r="M66" s="46"/>
      <c r="N66" s="46"/>
      <c r="O66" s="46"/>
      <c r="P66" s="46"/>
      <c r="Q66" s="46"/>
      <c r="R66" s="46"/>
    </row>
    <row r="67" spans="1:18" ht="38.25" customHeight="1">
      <c r="A67" s="128"/>
      <c r="B67" s="135" t="s">
        <v>84</v>
      </c>
      <c r="C67" s="121" t="s">
        <v>82</v>
      </c>
      <c r="D67" s="132">
        <v>119</v>
      </c>
      <c r="E67" s="42" t="s">
        <v>20</v>
      </c>
      <c r="F67" s="42" t="s">
        <v>7</v>
      </c>
      <c r="G67" s="53">
        <v>8</v>
      </c>
      <c r="H67" s="49" t="s">
        <v>6</v>
      </c>
      <c r="I67" s="43" t="s">
        <v>7</v>
      </c>
      <c r="J67" s="43"/>
      <c r="K67" s="46"/>
      <c r="L67" s="46"/>
      <c r="M67" s="46"/>
      <c r="N67" s="46"/>
      <c r="O67" s="46"/>
      <c r="P67" s="46"/>
      <c r="Q67" s="46"/>
      <c r="R67" s="46"/>
    </row>
    <row r="68" spans="1:18" ht="38.25" customHeight="1">
      <c r="A68" s="128"/>
      <c r="B68" s="136"/>
      <c r="C68" s="123"/>
      <c r="D68" s="134"/>
      <c r="E68" s="42" t="s">
        <v>20</v>
      </c>
      <c r="F68" s="42" t="s">
        <v>7</v>
      </c>
      <c r="G68" s="53">
        <v>9</v>
      </c>
      <c r="H68" s="49" t="s">
        <v>6</v>
      </c>
      <c r="I68" s="43" t="s">
        <v>7</v>
      </c>
      <c r="J68" s="43"/>
      <c r="K68" s="46"/>
      <c r="L68" s="46"/>
      <c r="M68" s="46"/>
      <c r="N68" s="46"/>
      <c r="O68" s="46"/>
      <c r="P68" s="46"/>
      <c r="Q68" s="46"/>
      <c r="R68" s="46"/>
    </row>
    <row r="69" spans="1:18" ht="48.75" customHeight="1">
      <c r="A69" s="128"/>
      <c r="B69" s="62" t="s">
        <v>85</v>
      </c>
      <c r="C69" s="41" t="s">
        <v>86</v>
      </c>
      <c r="D69" s="43" t="s">
        <v>51</v>
      </c>
      <c r="E69" s="42" t="s">
        <v>20</v>
      </c>
      <c r="F69" s="42" t="s">
        <v>20</v>
      </c>
      <c r="G69" s="43">
        <v>0</v>
      </c>
      <c r="H69" s="49" t="s">
        <v>6</v>
      </c>
      <c r="I69" s="43" t="s">
        <v>7</v>
      </c>
      <c r="J69" s="71">
        <f>J70+J71</f>
        <v>221227.72</v>
      </c>
      <c r="K69" s="71">
        <f>K70+K71</f>
        <v>221227.72</v>
      </c>
      <c r="L69" s="46"/>
      <c r="M69" s="46"/>
      <c r="N69" s="46"/>
      <c r="O69" s="46"/>
      <c r="P69" s="46"/>
      <c r="Q69" s="46"/>
      <c r="R69" s="46"/>
    </row>
    <row r="70" spans="1:18" ht="48.75" customHeight="1">
      <c r="A70" s="128"/>
      <c r="B70" s="124" t="s">
        <v>63</v>
      </c>
      <c r="C70" s="121" t="s">
        <v>62</v>
      </c>
      <c r="D70" s="132">
        <v>323</v>
      </c>
      <c r="E70" s="42" t="s">
        <v>183</v>
      </c>
      <c r="F70" s="42" t="s">
        <v>7</v>
      </c>
      <c r="G70" s="53">
        <v>8</v>
      </c>
      <c r="H70" s="44">
        <v>13750500000000000</v>
      </c>
      <c r="I70" s="43" t="s">
        <v>205</v>
      </c>
      <c r="J70" s="55">
        <v>17784</v>
      </c>
      <c r="K70" s="55">
        <v>17784</v>
      </c>
      <c r="L70" s="46"/>
      <c r="M70" s="46"/>
      <c r="N70" s="46"/>
      <c r="O70" s="46"/>
      <c r="P70" s="46"/>
      <c r="Q70" s="46"/>
      <c r="R70" s="46"/>
    </row>
    <row r="71" spans="1:18" ht="48.75" customHeight="1">
      <c r="A71" s="128"/>
      <c r="B71" s="126"/>
      <c r="C71" s="123"/>
      <c r="D71" s="134"/>
      <c r="E71" s="53">
        <v>1004</v>
      </c>
      <c r="F71" s="42" t="s">
        <v>7</v>
      </c>
      <c r="G71" s="53">
        <v>9</v>
      </c>
      <c r="H71" s="44">
        <v>13750500000000000</v>
      </c>
      <c r="I71" s="43" t="s">
        <v>210</v>
      </c>
      <c r="J71" s="59">
        <v>203443.72</v>
      </c>
      <c r="K71" s="59">
        <v>203443.72</v>
      </c>
      <c r="L71" s="46"/>
      <c r="M71" s="46"/>
      <c r="N71" s="46"/>
      <c r="O71" s="46"/>
      <c r="P71" s="46"/>
      <c r="Q71" s="46"/>
      <c r="R71" s="46"/>
    </row>
    <row r="72" spans="1:18" ht="188.25" customHeight="1">
      <c r="A72" s="128"/>
      <c r="B72" s="124" t="s">
        <v>63</v>
      </c>
      <c r="C72" s="41" t="s">
        <v>87</v>
      </c>
      <c r="D72" s="43">
        <v>321</v>
      </c>
      <c r="E72" s="42" t="s">
        <v>172</v>
      </c>
      <c r="F72" s="42" t="s">
        <v>7</v>
      </c>
      <c r="G72" s="53">
        <v>9</v>
      </c>
      <c r="H72" s="44">
        <v>13750500000000000</v>
      </c>
      <c r="I72" s="43" t="s">
        <v>206</v>
      </c>
      <c r="J72" s="43">
        <v>45504</v>
      </c>
      <c r="K72" s="43">
        <v>45504</v>
      </c>
      <c r="L72" s="46"/>
      <c r="M72" s="46"/>
      <c r="N72" s="46"/>
      <c r="O72" s="46"/>
      <c r="P72" s="46"/>
      <c r="Q72" s="46"/>
      <c r="R72" s="46"/>
    </row>
    <row r="73" spans="1:18" ht="55.5" customHeight="1">
      <c r="A73" s="128"/>
      <c r="B73" s="126"/>
      <c r="C73" s="41" t="s">
        <v>64</v>
      </c>
      <c r="D73" s="43">
        <v>850</v>
      </c>
      <c r="E73" s="42" t="s">
        <v>20</v>
      </c>
      <c r="F73" s="42" t="s">
        <v>20</v>
      </c>
      <c r="G73" s="43">
        <v>0</v>
      </c>
      <c r="H73" s="49" t="s">
        <v>6</v>
      </c>
      <c r="I73" s="43" t="s">
        <v>7</v>
      </c>
      <c r="J73" s="72">
        <f>J74+J76</f>
        <v>60000</v>
      </c>
      <c r="K73" s="72">
        <f aca="true" t="shared" si="0" ref="K73:R73">K75+K76</f>
        <v>0</v>
      </c>
      <c r="L73" s="72">
        <f>L74+L76</f>
        <v>60000</v>
      </c>
      <c r="M73" s="72">
        <f t="shared" si="0"/>
        <v>0</v>
      </c>
      <c r="N73" s="72">
        <f t="shared" si="0"/>
        <v>0</v>
      </c>
      <c r="O73" s="72">
        <f t="shared" si="0"/>
        <v>0</v>
      </c>
      <c r="P73" s="72">
        <f t="shared" si="0"/>
        <v>0</v>
      </c>
      <c r="Q73" s="72">
        <f t="shared" si="0"/>
        <v>0</v>
      </c>
      <c r="R73" s="72">
        <f t="shared" si="0"/>
        <v>0</v>
      </c>
    </row>
    <row r="74" spans="1:18" ht="99" customHeight="1">
      <c r="A74" s="128"/>
      <c r="B74" s="62"/>
      <c r="C74" s="41" t="s">
        <v>65</v>
      </c>
      <c r="D74" s="43">
        <v>852</v>
      </c>
      <c r="E74" s="42" t="s">
        <v>172</v>
      </c>
      <c r="F74" s="42" t="s">
        <v>7</v>
      </c>
      <c r="G74" s="53">
        <v>8</v>
      </c>
      <c r="H74" s="44">
        <v>13750300000000000</v>
      </c>
      <c r="I74" s="43" t="s">
        <v>204</v>
      </c>
      <c r="J74" s="72">
        <v>3000</v>
      </c>
      <c r="K74" s="46"/>
      <c r="L74" s="72">
        <v>3000</v>
      </c>
      <c r="M74" s="46"/>
      <c r="N74" s="46"/>
      <c r="O74" s="46"/>
      <c r="P74" s="46"/>
      <c r="Q74" s="46"/>
      <c r="R74" s="46"/>
    </row>
    <row r="75" spans="1:18" ht="63.75" customHeight="1">
      <c r="A75" s="128"/>
      <c r="B75" s="65"/>
      <c r="C75" s="121" t="s">
        <v>66</v>
      </c>
      <c r="D75" s="132">
        <v>853</v>
      </c>
      <c r="E75" s="42" t="s">
        <v>172</v>
      </c>
      <c r="F75" s="42" t="s">
        <v>7</v>
      </c>
      <c r="G75" s="53">
        <v>8</v>
      </c>
      <c r="H75" s="44">
        <v>13750400000000000</v>
      </c>
      <c r="I75" s="53" t="s">
        <v>203</v>
      </c>
      <c r="J75" s="66"/>
      <c r="K75" s="45"/>
      <c r="L75" s="66"/>
      <c r="M75" s="66"/>
      <c r="N75" s="46"/>
      <c r="O75" s="66"/>
      <c r="P75" s="66"/>
      <c r="Q75" s="46"/>
      <c r="R75" s="66"/>
    </row>
    <row r="76" spans="1:18" ht="63.75" customHeight="1">
      <c r="A76" s="128"/>
      <c r="B76" s="67"/>
      <c r="C76" s="122"/>
      <c r="D76" s="133"/>
      <c r="E76" s="42" t="s">
        <v>172</v>
      </c>
      <c r="F76" s="42" t="s">
        <v>7</v>
      </c>
      <c r="G76" s="53">
        <v>8</v>
      </c>
      <c r="H76" s="44">
        <v>13750300000000000</v>
      </c>
      <c r="I76" s="43" t="s">
        <v>204</v>
      </c>
      <c r="J76" s="66">
        <v>57000</v>
      </c>
      <c r="K76" s="45"/>
      <c r="L76" s="45">
        <v>57000</v>
      </c>
      <c r="M76" s="46"/>
      <c r="N76" s="46"/>
      <c r="O76" s="46"/>
      <c r="P76" s="46"/>
      <c r="Q76" s="46"/>
      <c r="R76" s="46"/>
    </row>
    <row r="77" spans="1:18" ht="51.75" customHeight="1">
      <c r="A77" s="128"/>
      <c r="B77" s="68"/>
      <c r="C77" s="123"/>
      <c r="D77" s="134"/>
      <c r="E77" s="42" t="s">
        <v>20</v>
      </c>
      <c r="F77" s="42" t="s">
        <v>7</v>
      </c>
      <c r="G77" s="53">
        <v>9</v>
      </c>
      <c r="H77" s="49" t="s">
        <v>6</v>
      </c>
      <c r="I77" s="43" t="s">
        <v>7</v>
      </c>
      <c r="J77" s="43"/>
      <c r="K77" s="46"/>
      <c r="L77" s="46"/>
      <c r="M77" s="46"/>
      <c r="N77" s="46"/>
      <c r="O77" s="46"/>
      <c r="P77" s="46"/>
      <c r="Q77" s="46"/>
      <c r="R77" s="46"/>
    </row>
    <row r="78" spans="1:18" ht="80.25" customHeight="1">
      <c r="A78" s="128"/>
      <c r="B78" s="62" t="s">
        <v>89</v>
      </c>
      <c r="C78" s="41" t="s">
        <v>88</v>
      </c>
      <c r="D78" s="43" t="s">
        <v>51</v>
      </c>
      <c r="E78" s="42" t="s">
        <v>20</v>
      </c>
      <c r="F78" s="42" t="s">
        <v>20</v>
      </c>
      <c r="G78" s="43">
        <v>0</v>
      </c>
      <c r="H78" s="49" t="s">
        <v>6</v>
      </c>
      <c r="I78" s="43" t="s">
        <v>7</v>
      </c>
      <c r="J78" s="43"/>
      <c r="K78" s="46"/>
      <c r="L78" s="46"/>
      <c r="M78" s="46"/>
      <c r="N78" s="46"/>
      <c r="O78" s="46"/>
      <c r="P78" s="46"/>
      <c r="Q78" s="46"/>
      <c r="R78" s="46"/>
    </row>
    <row r="79" spans="1:18" ht="145.5" customHeight="1">
      <c r="A79" s="128"/>
      <c r="B79" s="62" t="s">
        <v>90</v>
      </c>
      <c r="C79" s="41" t="s">
        <v>91</v>
      </c>
      <c r="D79" s="43">
        <v>831</v>
      </c>
      <c r="E79" s="42" t="s">
        <v>20</v>
      </c>
      <c r="F79" s="42" t="s">
        <v>7</v>
      </c>
      <c r="G79" s="53">
        <v>8</v>
      </c>
      <c r="H79" s="49" t="s">
        <v>6</v>
      </c>
      <c r="I79" s="43" t="s">
        <v>7</v>
      </c>
      <c r="J79" s="43"/>
      <c r="K79" s="46"/>
      <c r="L79" s="46"/>
      <c r="M79" s="46"/>
      <c r="N79" s="46"/>
      <c r="O79" s="46"/>
      <c r="P79" s="46"/>
      <c r="Q79" s="46"/>
      <c r="R79" s="46"/>
    </row>
    <row r="80" spans="1:18" ht="49.5" customHeight="1">
      <c r="A80" s="128"/>
      <c r="B80" s="62" t="s">
        <v>92</v>
      </c>
      <c r="C80" s="41" t="s">
        <v>93</v>
      </c>
      <c r="D80" s="43" t="s">
        <v>51</v>
      </c>
      <c r="E80" s="42" t="s">
        <v>20</v>
      </c>
      <c r="F80" s="42" t="s">
        <v>20</v>
      </c>
      <c r="G80" s="43">
        <v>0</v>
      </c>
      <c r="H80" s="49" t="s">
        <v>6</v>
      </c>
      <c r="I80" s="43" t="s">
        <v>7</v>
      </c>
      <c r="J80" s="72">
        <f>J81+J98</f>
        <v>65322826.34</v>
      </c>
      <c r="K80" s="72">
        <f>K81+K98</f>
        <v>27877898.130000003</v>
      </c>
      <c r="L80" s="72">
        <f>L81+L98</f>
        <v>37444928.21</v>
      </c>
      <c r="M80" s="72">
        <f>M81+M100</f>
        <v>31746666.759999998</v>
      </c>
      <c r="N80" s="72"/>
      <c r="O80" s="72">
        <f>O81+O100</f>
        <v>31746666.759999998</v>
      </c>
      <c r="P80" s="72">
        <f>P81+P100</f>
        <v>31746666.759999998</v>
      </c>
      <c r="Q80" s="72"/>
      <c r="R80" s="72">
        <f>R81+R100</f>
        <v>31746666.759999998</v>
      </c>
    </row>
    <row r="81" spans="1:18" ht="99" customHeight="1">
      <c r="A81" s="128"/>
      <c r="B81" s="62" t="s">
        <v>94</v>
      </c>
      <c r="C81" s="41" t="s">
        <v>157</v>
      </c>
      <c r="D81" s="43">
        <v>244</v>
      </c>
      <c r="E81" s="42" t="s">
        <v>20</v>
      </c>
      <c r="F81" s="42" t="s">
        <v>7</v>
      </c>
      <c r="G81" s="53">
        <v>9</v>
      </c>
      <c r="H81" s="49" t="s">
        <v>6</v>
      </c>
      <c r="I81" s="43" t="s">
        <v>7</v>
      </c>
      <c r="J81" s="72">
        <f>J82+J83+J84+J85+J86+J87+J88+J89+J90+J91+J92+J93+J94+J95+J96+J97</f>
        <v>59819734.510000005</v>
      </c>
      <c r="K81" s="72">
        <f>K82+K83+K84+K85+K86+K87+K88+K89+K90+K91+K92+K93+K94+K95+K96+K97</f>
        <v>27877898.130000003</v>
      </c>
      <c r="L81" s="72">
        <f>L82+L83+L84+L85+L86+L87+L88+L89+L90+L91+L92+L93+L94+L95+L96+L97</f>
        <v>31941836.38</v>
      </c>
      <c r="M81" s="72">
        <f>M82+M83+M84+M85+M86+M88</f>
        <v>27208867.759999998</v>
      </c>
      <c r="N81" s="46"/>
      <c r="O81" s="72">
        <f>O82+O83+O84+O85+O86+O88</f>
        <v>27208867.759999998</v>
      </c>
      <c r="P81" s="72">
        <f>P82+P83+P84+P85+P86+P88</f>
        <v>27208867.759999998</v>
      </c>
      <c r="Q81" s="46"/>
      <c r="R81" s="72">
        <f>R82+R83+R84+R85+R86+R88</f>
        <v>27208867.759999998</v>
      </c>
    </row>
    <row r="82" spans="1:18" ht="49.5" customHeight="1">
      <c r="A82" s="128"/>
      <c r="B82" s="125"/>
      <c r="C82" s="122"/>
      <c r="D82" s="133">
        <v>247</v>
      </c>
      <c r="E82" s="42" t="s">
        <v>173</v>
      </c>
      <c r="F82" s="42" t="s">
        <v>7</v>
      </c>
      <c r="G82" s="53">
        <v>8</v>
      </c>
      <c r="H82" s="44">
        <v>13750400000000000</v>
      </c>
      <c r="I82" s="53" t="s">
        <v>202</v>
      </c>
      <c r="J82" s="66">
        <v>77378</v>
      </c>
      <c r="K82" s="45"/>
      <c r="L82" s="66">
        <v>77378</v>
      </c>
      <c r="M82" s="66">
        <v>77378</v>
      </c>
      <c r="N82" s="46"/>
      <c r="O82" s="66">
        <v>77378</v>
      </c>
      <c r="P82" s="66">
        <v>77378</v>
      </c>
      <c r="Q82" s="46"/>
      <c r="R82" s="66">
        <v>77378</v>
      </c>
    </row>
    <row r="83" spans="1:18" ht="49.5" customHeight="1">
      <c r="A83" s="128"/>
      <c r="B83" s="125"/>
      <c r="C83" s="122"/>
      <c r="D83" s="133"/>
      <c r="E83" s="42" t="s">
        <v>183</v>
      </c>
      <c r="F83" s="42" t="s">
        <v>7</v>
      </c>
      <c r="G83" s="53">
        <v>8</v>
      </c>
      <c r="H83" s="44">
        <v>13750400000000000</v>
      </c>
      <c r="I83" s="53" t="s">
        <v>202</v>
      </c>
      <c r="J83" s="66">
        <v>201142</v>
      </c>
      <c r="K83" s="45"/>
      <c r="L83" s="66">
        <v>201142</v>
      </c>
      <c r="M83" s="66">
        <v>227193</v>
      </c>
      <c r="N83" s="46"/>
      <c r="O83" s="66">
        <v>227193</v>
      </c>
      <c r="P83" s="66">
        <v>227193</v>
      </c>
      <c r="Q83" s="46"/>
      <c r="R83" s="66">
        <v>227193</v>
      </c>
    </row>
    <row r="84" spans="1:18" ht="49.5" customHeight="1">
      <c r="A84" s="128"/>
      <c r="B84" s="125"/>
      <c r="C84" s="122"/>
      <c r="D84" s="133"/>
      <c r="E84" s="42" t="s">
        <v>183</v>
      </c>
      <c r="F84" s="42" t="s">
        <v>7</v>
      </c>
      <c r="G84" s="53">
        <v>8</v>
      </c>
      <c r="H84" s="44">
        <v>13750400000000000</v>
      </c>
      <c r="I84" s="53" t="s">
        <v>203</v>
      </c>
      <c r="J84" s="66">
        <v>60537</v>
      </c>
      <c r="K84" s="45"/>
      <c r="L84" s="66">
        <v>60537</v>
      </c>
      <c r="M84" s="66">
        <v>60537</v>
      </c>
      <c r="N84" s="46"/>
      <c r="O84" s="66">
        <v>60537</v>
      </c>
      <c r="P84" s="66">
        <v>60537</v>
      </c>
      <c r="Q84" s="46"/>
      <c r="R84" s="66">
        <v>60537</v>
      </c>
    </row>
    <row r="85" spans="1:18" ht="49.5" customHeight="1">
      <c r="A85" s="128"/>
      <c r="B85" s="125"/>
      <c r="C85" s="122"/>
      <c r="D85" s="133"/>
      <c r="E85" s="42" t="s">
        <v>172</v>
      </c>
      <c r="F85" s="42" t="s">
        <v>7</v>
      </c>
      <c r="G85" s="53">
        <v>8</v>
      </c>
      <c r="H85" s="44">
        <v>13750400000000000</v>
      </c>
      <c r="I85" s="53" t="s">
        <v>203</v>
      </c>
      <c r="J85" s="66">
        <v>11794184</v>
      </c>
      <c r="K85" s="45"/>
      <c r="L85" s="66">
        <v>11794184</v>
      </c>
      <c r="M85" s="66">
        <v>10674279</v>
      </c>
      <c r="N85" s="46"/>
      <c r="O85" s="66">
        <v>10674279</v>
      </c>
      <c r="P85" s="66">
        <v>10674279</v>
      </c>
      <c r="Q85" s="46"/>
      <c r="R85" s="66">
        <v>10674279</v>
      </c>
    </row>
    <row r="86" spans="1:18" ht="49.5" customHeight="1">
      <c r="A86" s="128"/>
      <c r="B86" s="125"/>
      <c r="C86" s="122"/>
      <c r="D86" s="133"/>
      <c r="E86" s="42" t="s">
        <v>172</v>
      </c>
      <c r="F86" s="42" t="s">
        <v>7</v>
      </c>
      <c r="G86" s="53">
        <v>8</v>
      </c>
      <c r="H86" s="44">
        <v>13750400000000000</v>
      </c>
      <c r="I86" s="53" t="s">
        <v>202</v>
      </c>
      <c r="J86" s="66">
        <v>14066950.07</v>
      </c>
      <c r="K86" s="45"/>
      <c r="L86" s="66">
        <v>14066950.07</v>
      </c>
      <c r="M86" s="66">
        <v>14935908.76</v>
      </c>
      <c r="N86" s="46"/>
      <c r="O86" s="66">
        <v>14935908.76</v>
      </c>
      <c r="P86" s="66">
        <v>14935908.76</v>
      </c>
      <c r="Q86" s="46"/>
      <c r="R86" s="66">
        <v>14935908.76</v>
      </c>
    </row>
    <row r="87" spans="1:18" ht="49.5" customHeight="1">
      <c r="A87" s="128"/>
      <c r="B87" s="125"/>
      <c r="C87" s="122"/>
      <c r="D87" s="133"/>
      <c r="E87" s="42" t="s">
        <v>172</v>
      </c>
      <c r="F87" s="42" t="s">
        <v>7</v>
      </c>
      <c r="G87" s="53">
        <v>8</v>
      </c>
      <c r="H87" s="44">
        <v>13750400000000000</v>
      </c>
      <c r="I87" s="53" t="s">
        <v>199</v>
      </c>
      <c r="J87" s="66">
        <v>24339.55</v>
      </c>
      <c r="K87" s="45"/>
      <c r="L87" s="66">
        <v>24339.55</v>
      </c>
      <c r="M87" s="45"/>
      <c r="N87" s="46"/>
      <c r="O87" s="45"/>
      <c r="P87" s="45"/>
      <c r="Q87" s="46"/>
      <c r="R87" s="45"/>
    </row>
    <row r="88" spans="1:18" ht="49.5" customHeight="1">
      <c r="A88" s="128"/>
      <c r="B88" s="125"/>
      <c r="C88" s="122"/>
      <c r="D88" s="133"/>
      <c r="E88" s="42" t="s">
        <v>172</v>
      </c>
      <c r="F88" s="42" t="s">
        <v>7</v>
      </c>
      <c r="G88" s="53">
        <v>8</v>
      </c>
      <c r="H88" s="44">
        <v>13750300000000000</v>
      </c>
      <c r="I88" s="43" t="s">
        <v>204</v>
      </c>
      <c r="J88" s="66">
        <v>1233572</v>
      </c>
      <c r="K88" s="45"/>
      <c r="L88" s="66">
        <v>1233572</v>
      </c>
      <c r="M88" s="66">
        <v>1233572</v>
      </c>
      <c r="N88" s="46"/>
      <c r="O88" s="66">
        <v>1233572</v>
      </c>
      <c r="P88" s="66">
        <v>1233572</v>
      </c>
      <c r="Q88" s="46"/>
      <c r="R88" s="66">
        <v>1233572</v>
      </c>
    </row>
    <row r="89" spans="1:18" ht="49.5" customHeight="1">
      <c r="A89" s="128"/>
      <c r="B89" s="125"/>
      <c r="C89" s="122"/>
      <c r="D89" s="133"/>
      <c r="E89" s="42" t="s">
        <v>172</v>
      </c>
      <c r="F89" s="42" t="s">
        <v>7</v>
      </c>
      <c r="G89" s="53">
        <v>8</v>
      </c>
      <c r="H89" s="44">
        <v>13750400000000000</v>
      </c>
      <c r="I89" s="53" t="s">
        <v>198</v>
      </c>
      <c r="J89" s="66">
        <v>4307895.24</v>
      </c>
      <c r="K89" s="45"/>
      <c r="L89" s="66">
        <v>4307895.24</v>
      </c>
      <c r="M89" s="46"/>
      <c r="N89" s="46"/>
      <c r="O89" s="46"/>
      <c r="P89" s="46"/>
      <c r="Q89" s="46"/>
      <c r="R89" s="46"/>
    </row>
    <row r="90" spans="1:18" ht="49.5" customHeight="1">
      <c r="A90" s="128"/>
      <c r="B90" s="125"/>
      <c r="C90" s="122"/>
      <c r="D90" s="133"/>
      <c r="E90" s="42" t="s">
        <v>172</v>
      </c>
      <c r="F90" s="42" t="s">
        <v>7</v>
      </c>
      <c r="G90" s="53">
        <v>9</v>
      </c>
      <c r="H90" s="44">
        <v>13750300000000000</v>
      </c>
      <c r="I90" s="43" t="s">
        <v>197</v>
      </c>
      <c r="J90" s="55">
        <v>175838.52</v>
      </c>
      <c r="K90" s="55"/>
      <c r="L90" s="45">
        <v>175838.52</v>
      </c>
      <c r="M90" s="46"/>
      <c r="N90" s="46"/>
      <c r="O90" s="46"/>
      <c r="P90" s="46"/>
      <c r="Q90" s="46"/>
      <c r="R90" s="46"/>
    </row>
    <row r="91" spans="1:18" ht="49.5" customHeight="1">
      <c r="A91" s="128"/>
      <c r="B91" s="125"/>
      <c r="C91" s="122"/>
      <c r="D91" s="133"/>
      <c r="E91" s="42" t="s">
        <v>172</v>
      </c>
      <c r="F91" s="42" t="s">
        <v>218</v>
      </c>
      <c r="G91" s="53">
        <v>9</v>
      </c>
      <c r="H91" s="44">
        <v>13750500000000000</v>
      </c>
      <c r="I91" s="43" t="s">
        <v>200</v>
      </c>
      <c r="J91" s="55">
        <v>122.53</v>
      </c>
      <c r="K91" s="55">
        <v>122.53</v>
      </c>
      <c r="L91" s="45"/>
      <c r="M91" s="46"/>
      <c r="N91" s="46"/>
      <c r="O91" s="46"/>
      <c r="P91" s="46"/>
      <c r="Q91" s="46"/>
      <c r="R91" s="46"/>
    </row>
    <row r="92" spans="1:18" ht="49.5" customHeight="1">
      <c r="A92" s="128"/>
      <c r="B92" s="125"/>
      <c r="C92" s="122"/>
      <c r="D92" s="133"/>
      <c r="E92" s="42" t="s">
        <v>172</v>
      </c>
      <c r="F92" s="42" t="s">
        <v>218</v>
      </c>
      <c r="G92" s="53">
        <v>9</v>
      </c>
      <c r="H92" s="44">
        <v>13750500000000000</v>
      </c>
      <c r="I92" s="43" t="s">
        <v>216</v>
      </c>
      <c r="J92" s="55">
        <v>174906</v>
      </c>
      <c r="K92" s="55">
        <v>174906</v>
      </c>
      <c r="L92" s="45"/>
      <c r="M92" s="46"/>
      <c r="N92" s="46"/>
      <c r="O92" s="46"/>
      <c r="P92" s="46"/>
      <c r="Q92" s="46"/>
      <c r="R92" s="46"/>
    </row>
    <row r="93" spans="1:18" ht="49.5" customHeight="1">
      <c r="A93" s="128"/>
      <c r="B93" s="125"/>
      <c r="C93" s="122"/>
      <c r="D93" s="133"/>
      <c r="E93" s="42" t="s">
        <v>172</v>
      </c>
      <c r="F93" s="42" t="s">
        <v>218</v>
      </c>
      <c r="G93" s="53">
        <v>9</v>
      </c>
      <c r="H93" s="44">
        <v>13750500000000000</v>
      </c>
      <c r="I93" s="43" t="s">
        <v>207</v>
      </c>
      <c r="J93" s="55">
        <v>18664845.46</v>
      </c>
      <c r="K93" s="55">
        <v>18664845.46</v>
      </c>
      <c r="L93" s="45"/>
      <c r="M93" s="46"/>
      <c r="N93" s="46"/>
      <c r="O93" s="46"/>
      <c r="P93" s="46"/>
      <c r="Q93" s="46"/>
      <c r="R93" s="46"/>
    </row>
    <row r="94" spans="1:18" ht="49.5" customHeight="1">
      <c r="A94" s="128"/>
      <c r="B94" s="125"/>
      <c r="C94" s="122"/>
      <c r="D94" s="133"/>
      <c r="E94" s="42" t="s">
        <v>172</v>
      </c>
      <c r="F94" s="42" t="s">
        <v>218</v>
      </c>
      <c r="G94" s="53">
        <v>9</v>
      </c>
      <c r="H94" s="44">
        <v>13750500000000000</v>
      </c>
      <c r="I94" s="43" t="s">
        <v>206</v>
      </c>
      <c r="J94" s="55">
        <v>13074.54</v>
      </c>
      <c r="K94" s="55">
        <v>13074.54</v>
      </c>
      <c r="L94" s="45"/>
      <c r="M94" s="46"/>
      <c r="N94" s="46"/>
      <c r="O94" s="46"/>
      <c r="P94" s="46"/>
      <c r="Q94" s="46"/>
      <c r="R94" s="46"/>
    </row>
    <row r="95" spans="1:18" ht="49.5" customHeight="1">
      <c r="A95" s="128"/>
      <c r="B95" s="125"/>
      <c r="C95" s="122"/>
      <c r="D95" s="133"/>
      <c r="E95" s="42" t="s">
        <v>172</v>
      </c>
      <c r="F95" s="42" t="s">
        <v>7</v>
      </c>
      <c r="G95" s="53">
        <v>9</v>
      </c>
      <c r="H95" s="44">
        <v>13750500000000000</v>
      </c>
      <c r="I95" s="43" t="s">
        <v>206</v>
      </c>
      <c r="J95" s="55">
        <v>6598639.6</v>
      </c>
      <c r="K95" s="55">
        <v>6598639.6</v>
      </c>
      <c r="L95" s="45"/>
      <c r="M95" s="46"/>
      <c r="N95" s="46"/>
      <c r="O95" s="46"/>
      <c r="P95" s="46"/>
      <c r="Q95" s="46"/>
      <c r="R95" s="46"/>
    </row>
    <row r="96" spans="1:18" ht="49.5" customHeight="1">
      <c r="A96" s="128"/>
      <c r="B96" s="125"/>
      <c r="C96" s="122"/>
      <c r="D96" s="133"/>
      <c r="E96" s="42" t="s">
        <v>184</v>
      </c>
      <c r="F96" s="42" t="s">
        <v>7</v>
      </c>
      <c r="G96" s="53">
        <v>9</v>
      </c>
      <c r="H96" s="44">
        <v>13750500000000000</v>
      </c>
      <c r="I96" s="43" t="s">
        <v>206</v>
      </c>
      <c r="J96" s="55">
        <v>1559640</v>
      </c>
      <c r="K96" s="55">
        <v>1559640</v>
      </c>
      <c r="L96" s="45"/>
      <c r="M96" s="46"/>
      <c r="N96" s="46"/>
      <c r="O96" s="46"/>
      <c r="P96" s="46"/>
      <c r="Q96" s="46"/>
      <c r="R96" s="46"/>
    </row>
    <row r="97" spans="1:18" ht="49.5" customHeight="1">
      <c r="A97" s="128"/>
      <c r="B97" s="125"/>
      <c r="C97" s="122"/>
      <c r="D97" s="133"/>
      <c r="E97" s="42" t="s">
        <v>172</v>
      </c>
      <c r="F97" s="42" t="s">
        <v>7</v>
      </c>
      <c r="G97" s="53">
        <v>9</v>
      </c>
      <c r="H97" s="44">
        <v>13750500000000000</v>
      </c>
      <c r="I97" s="43" t="s">
        <v>220</v>
      </c>
      <c r="J97" s="55">
        <v>866670</v>
      </c>
      <c r="K97" s="55">
        <v>866670</v>
      </c>
      <c r="L97" s="45"/>
      <c r="M97" s="46"/>
      <c r="N97" s="46"/>
      <c r="O97" s="46"/>
      <c r="P97" s="46"/>
      <c r="Q97" s="46"/>
      <c r="R97" s="46"/>
    </row>
    <row r="98" spans="1:18" ht="49.5" customHeight="1">
      <c r="A98" s="128"/>
      <c r="B98" s="125"/>
      <c r="C98" s="122"/>
      <c r="D98" s="133"/>
      <c r="E98" s="42" t="s">
        <v>20</v>
      </c>
      <c r="F98" s="42" t="s">
        <v>7</v>
      </c>
      <c r="G98" s="53">
        <v>8</v>
      </c>
      <c r="H98" s="49" t="s">
        <v>6</v>
      </c>
      <c r="I98" s="43" t="s">
        <v>7</v>
      </c>
      <c r="J98" s="55">
        <f>J99+J100</f>
        <v>5503091.83</v>
      </c>
      <c r="K98" s="55"/>
      <c r="L98" s="55">
        <f>L99+L100</f>
        <v>5503091.83</v>
      </c>
      <c r="M98" s="46"/>
      <c r="N98" s="46"/>
      <c r="O98" s="46"/>
      <c r="P98" s="46"/>
      <c r="Q98" s="46"/>
      <c r="R98" s="46"/>
    </row>
    <row r="99" spans="1:18" ht="49.5" customHeight="1">
      <c r="A99" s="128"/>
      <c r="B99" s="125"/>
      <c r="C99" s="122"/>
      <c r="D99" s="133"/>
      <c r="E99" s="42" t="s">
        <v>172</v>
      </c>
      <c r="F99" s="42" t="s">
        <v>7</v>
      </c>
      <c r="G99" s="53">
        <v>8</v>
      </c>
      <c r="H99" s="44">
        <v>13750400000000000</v>
      </c>
      <c r="I99" s="53" t="s">
        <v>198</v>
      </c>
      <c r="J99" s="66">
        <v>965292.83</v>
      </c>
      <c r="K99" s="45"/>
      <c r="L99" s="66">
        <v>965292.83</v>
      </c>
      <c r="M99" s="46"/>
      <c r="N99" s="46"/>
      <c r="O99" s="46"/>
      <c r="P99" s="46"/>
      <c r="Q99" s="46"/>
      <c r="R99" s="46"/>
    </row>
    <row r="100" spans="1:18" ht="49.5" customHeight="1">
      <c r="A100" s="128"/>
      <c r="B100" s="125"/>
      <c r="C100" s="122"/>
      <c r="D100" s="133"/>
      <c r="E100" s="42" t="s">
        <v>172</v>
      </c>
      <c r="F100" s="42" t="s">
        <v>7</v>
      </c>
      <c r="G100" s="53">
        <v>8</v>
      </c>
      <c r="H100" s="44">
        <v>13750400000000000</v>
      </c>
      <c r="I100" s="53" t="s">
        <v>202</v>
      </c>
      <c r="J100" s="66">
        <v>4537799</v>
      </c>
      <c r="K100" s="45"/>
      <c r="L100" s="66">
        <v>4537799</v>
      </c>
      <c r="M100" s="66">
        <v>4537799</v>
      </c>
      <c r="N100" s="46"/>
      <c r="O100" s="66">
        <v>4537799</v>
      </c>
      <c r="P100" s="66">
        <v>4537799</v>
      </c>
      <c r="Q100" s="46"/>
      <c r="R100" s="66">
        <v>4537799</v>
      </c>
    </row>
    <row r="101" spans="1:18" s="33" customFormat="1" ht="47.25" customHeight="1">
      <c r="A101" s="127" t="s">
        <v>98</v>
      </c>
      <c r="B101" s="73" t="s">
        <v>106</v>
      </c>
      <c r="C101" s="74" t="s">
        <v>95</v>
      </c>
      <c r="D101" s="75">
        <v>100</v>
      </c>
      <c r="E101" s="76" t="s">
        <v>20</v>
      </c>
      <c r="F101" s="76" t="s">
        <v>20</v>
      </c>
      <c r="G101" s="77">
        <v>0</v>
      </c>
      <c r="H101" s="78" t="s">
        <v>6</v>
      </c>
      <c r="I101" s="77" t="s">
        <v>7</v>
      </c>
      <c r="J101" s="77">
        <v>0</v>
      </c>
      <c r="K101" s="79">
        <v>0</v>
      </c>
      <c r="L101" s="79">
        <v>0</v>
      </c>
      <c r="M101" s="79">
        <v>0</v>
      </c>
      <c r="N101" s="79">
        <v>0</v>
      </c>
      <c r="O101" s="79">
        <v>0</v>
      </c>
      <c r="P101" s="79">
        <v>0</v>
      </c>
      <c r="Q101" s="79">
        <v>0</v>
      </c>
      <c r="R101" s="79">
        <v>0</v>
      </c>
    </row>
    <row r="102" spans="1:18" ht="51.75" customHeight="1">
      <c r="A102" s="128"/>
      <c r="B102" s="51" t="s">
        <v>107</v>
      </c>
      <c r="C102" s="52" t="s">
        <v>96</v>
      </c>
      <c r="D102" s="53">
        <v>180</v>
      </c>
      <c r="E102" s="42" t="s">
        <v>20</v>
      </c>
      <c r="F102" s="42" t="s">
        <v>7</v>
      </c>
      <c r="G102" s="53">
        <v>8</v>
      </c>
      <c r="H102" s="49" t="s">
        <v>6</v>
      </c>
      <c r="I102" s="43" t="s">
        <v>7</v>
      </c>
      <c r="J102" s="46"/>
      <c r="K102" s="46"/>
      <c r="L102" s="46"/>
      <c r="M102" s="46"/>
      <c r="N102" s="46"/>
      <c r="O102" s="46"/>
      <c r="P102" s="46"/>
      <c r="Q102" s="46"/>
      <c r="R102" s="46"/>
    </row>
    <row r="103" spans="1:18" ht="57" customHeight="1">
      <c r="A103" s="129"/>
      <c r="B103" s="51" t="s">
        <v>108</v>
      </c>
      <c r="C103" s="52" t="s">
        <v>97</v>
      </c>
      <c r="D103" s="53">
        <v>180</v>
      </c>
      <c r="E103" s="42" t="s">
        <v>20</v>
      </c>
      <c r="F103" s="42" t="s">
        <v>7</v>
      </c>
      <c r="G103" s="53">
        <v>8</v>
      </c>
      <c r="H103" s="49" t="s">
        <v>6</v>
      </c>
      <c r="I103" s="43" t="s">
        <v>7</v>
      </c>
      <c r="J103" s="46"/>
      <c r="K103" s="46"/>
      <c r="L103" s="46"/>
      <c r="M103" s="46"/>
      <c r="N103" s="46"/>
      <c r="O103" s="46"/>
      <c r="P103" s="46"/>
      <c r="Q103" s="46"/>
      <c r="R103" s="46"/>
    </row>
    <row r="104" spans="1:18" s="33" customFormat="1" ht="52.5" customHeight="1">
      <c r="A104" s="127" t="s">
        <v>100</v>
      </c>
      <c r="B104" s="80" t="s">
        <v>99</v>
      </c>
      <c r="C104" s="81" t="s">
        <v>101</v>
      </c>
      <c r="D104" s="76" t="s">
        <v>51</v>
      </c>
      <c r="E104" s="76" t="s">
        <v>20</v>
      </c>
      <c r="F104" s="76" t="s">
        <v>20</v>
      </c>
      <c r="G104" s="77">
        <v>0</v>
      </c>
      <c r="H104" s="78" t="s">
        <v>6</v>
      </c>
      <c r="I104" s="77" t="s">
        <v>7</v>
      </c>
      <c r="J104" s="82">
        <f>J105+J106</f>
        <v>572717.31</v>
      </c>
      <c r="K104" s="82">
        <f>K105+K106</f>
        <v>572717.31</v>
      </c>
      <c r="L104" s="79"/>
      <c r="M104" s="79">
        <v>0</v>
      </c>
      <c r="N104" s="79">
        <v>0</v>
      </c>
      <c r="O104" s="79">
        <v>0</v>
      </c>
      <c r="P104" s="79">
        <v>0</v>
      </c>
      <c r="Q104" s="79">
        <v>0</v>
      </c>
      <c r="R104" s="79">
        <v>0</v>
      </c>
    </row>
    <row r="105" spans="1:18" ht="35.25" customHeight="1">
      <c r="A105" s="128"/>
      <c r="B105" s="124" t="s">
        <v>105</v>
      </c>
      <c r="C105" s="121" t="s">
        <v>102</v>
      </c>
      <c r="D105" s="119" t="s">
        <v>103</v>
      </c>
      <c r="E105" s="42" t="s">
        <v>172</v>
      </c>
      <c r="F105" s="42" t="s">
        <v>7</v>
      </c>
      <c r="G105" s="53">
        <v>9</v>
      </c>
      <c r="H105" s="44">
        <v>13750500000000000</v>
      </c>
      <c r="I105" s="43" t="s">
        <v>200</v>
      </c>
      <c r="J105" s="45">
        <v>73102</v>
      </c>
      <c r="K105" s="45">
        <v>73102</v>
      </c>
      <c r="L105" s="46"/>
      <c r="M105" s="46"/>
      <c r="N105" s="46"/>
      <c r="O105" s="46"/>
      <c r="P105" s="46"/>
      <c r="Q105" s="46"/>
      <c r="R105" s="46"/>
    </row>
    <row r="106" spans="1:18" ht="39.75" customHeight="1">
      <c r="A106" s="129"/>
      <c r="B106" s="126"/>
      <c r="C106" s="123"/>
      <c r="D106" s="120"/>
      <c r="E106" s="42" t="s">
        <v>172</v>
      </c>
      <c r="F106" s="42" t="s">
        <v>7</v>
      </c>
      <c r="G106" s="43">
        <v>9</v>
      </c>
      <c r="H106" s="44">
        <v>13750500000000000</v>
      </c>
      <c r="I106" s="43" t="s">
        <v>214</v>
      </c>
      <c r="J106" s="45">
        <v>499615.31</v>
      </c>
      <c r="K106" s="45">
        <v>499615.31</v>
      </c>
      <c r="L106" s="46"/>
      <c r="M106" s="46"/>
      <c r="N106" s="46"/>
      <c r="O106" s="46"/>
      <c r="P106" s="46"/>
      <c r="Q106" s="46"/>
      <c r="R106" s="46"/>
    </row>
    <row r="107" spans="1:18" ht="21" customHeight="1">
      <c r="A107" s="83"/>
      <c r="B107" s="84"/>
      <c r="C107" s="85"/>
      <c r="D107" s="84"/>
      <c r="E107" s="84"/>
      <c r="F107" s="84"/>
      <c r="G107" s="84"/>
      <c r="H107" s="86"/>
      <c r="I107" s="84"/>
      <c r="J107" s="84"/>
      <c r="K107" s="84"/>
      <c r="L107" s="84"/>
      <c r="M107" s="84"/>
      <c r="N107" s="84"/>
      <c r="O107" s="83"/>
      <c r="P107" s="83"/>
      <c r="Q107" s="83"/>
      <c r="R107" s="83"/>
    </row>
    <row r="108" spans="1:18" ht="20.25">
      <c r="A108" s="83" t="s">
        <v>146</v>
      </c>
      <c r="B108" s="84"/>
      <c r="C108" s="85"/>
      <c r="D108" s="84"/>
      <c r="E108" s="84"/>
      <c r="F108" s="84"/>
      <c r="G108" s="84"/>
      <c r="H108" s="86"/>
      <c r="I108" s="84"/>
      <c r="J108" s="84"/>
      <c r="K108" s="84"/>
      <c r="L108" s="84"/>
      <c r="M108" s="84"/>
      <c r="N108" s="84"/>
      <c r="O108" s="83"/>
      <c r="P108" s="83"/>
      <c r="Q108" s="83"/>
      <c r="R108" s="83"/>
    </row>
    <row r="109" spans="1:18" ht="20.25">
      <c r="A109" s="83" t="s">
        <v>185</v>
      </c>
      <c r="B109" s="87"/>
      <c r="C109" s="88" t="s">
        <v>175</v>
      </c>
      <c r="D109" s="83"/>
      <c r="E109" s="89"/>
      <c r="F109" s="89"/>
      <c r="G109" s="89"/>
      <c r="H109" s="90"/>
      <c r="I109" s="89"/>
      <c r="J109" s="83" t="s">
        <v>178</v>
      </c>
      <c r="K109" s="83"/>
      <c r="L109" s="83"/>
      <c r="M109" s="83"/>
      <c r="N109" s="83"/>
      <c r="O109" s="83"/>
      <c r="P109" s="83"/>
      <c r="Q109" s="83"/>
      <c r="R109" s="83"/>
    </row>
    <row r="110" spans="1:18" ht="27.75" customHeight="1">
      <c r="A110" s="83"/>
      <c r="B110" s="87"/>
      <c r="C110" s="88"/>
      <c r="D110" s="83" t="s">
        <v>148</v>
      </c>
      <c r="E110" s="89"/>
      <c r="F110" s="89"/>
      <c r="G110" s="89"/>
      <c r="H110" s="90" t="s">
        <v>23</v>
      </c>
      <c r="I110" s="89"/>
      <c r="J110" s="83" t="s">
        <v>25</v>
      </c>
      <c r="K110" s="83"/>
      <c r="L110" s="83"/>
      <c r="M110" s="83"/>
      <c r="N110" s="83"/>
      <c r="O110" s="83"/>
      <c r="P110" s="83"/>
      <c r="Q110" s="83"/>
      <c r="R110" s="83"/>
    </row>
    <row r="111" spans="1:18" ht="21.75" customHeight="1">
      <c r="A111" s="83"/>
      <c r="B111" s="91"/>
      <c r="C111" s="92"/>
      <c r="D111" s="83"/>
      <c r="E111" s="89"/>
      <c r="F111" s="89"/>
      <c r="G111" s="89"/>
      <c r="H111" s="90"/>
      <c r="I111" s="89"/>
      <c r="J111" s="83"/>
      <c r="K111" s="83"/>
      <c r="L111" s="83"/>
      <c r="M111" s="83"/>
      <c r="N111" s="83"/>
      <c r="O111" s="83"/>
      <c r="P111" s="83"/>
      <c r="Q111" s="83"/>
      <c r="R111" s="83"/>
    </row>
    <row r="112" spans="1:18" ht="26.25" customHeight="1">
      <c r="A112" s="83" t="s">
        <v>186</v>
      </c>
      <c r="B112" s="91"/>
      <c r="C112" s="92"/>
      <c r="D112" s="83"/>
      <c r="E112" s="89"/>
      <c r="F112" s="89"/>
      <c r="G112" s="89" t="s">
        <v>187</v>
      </c>
      <c r="H112" s="90"/>
      <c r="I112" s="89"/>
      <c r="J112" s="83" t="s">
        <v>180</v>
      </c>
      <c r="K112" s="83"/>
      <c r="L112" s="83"/>
      <c r="M112" s="83"/>
      <c r="N112" s="83"/>
      <c r="O112" s="83"/>
      <c r="P112" s="83"/>
      <c r="Q112" s="83"/>
      <c r="R112" s="83"/>
    </row>
    <row r="113" spans="1:18" ht="26.25" customHeight="1">
      <c r="A113" s="83"/>
      <c r="B113" s="91" t="s">
        <v>188</v>
      </c>
      <c r="C113" s="92" t="s">
        <v>189</v>
      </c>
      <c r="D113" s="83"/>
      <c r="E113" s="89"/>
      <c r="F113" s="89"/>
      <c r="G113" s="89" t="s">
        <v>150</v>
      </c>
      <c r="H113" s="90"/>
      <c r="I113" s="89"/>
      <c r="J113" s="83" t="s">
        <v>151</v>
      </c>
      <c r="K113" s="83"/>
      <c r="L113" s="83"/>
      <c r="M113" s="83"/>
      <c r="N113" s="83"/>
      <c r="O113" s="83"/>
      <c r="P113" s="83"/>
      <c r="Q113" s="83"/>
      <c r="R113" s="83"/>
    </row>
    <row r="114" spans="1:18" ht="20.25">
      <c r="A114" s="83"/>
      <c r="B114" s="91" t="s">
        <v>225</v>
      </c>
      <c r="C114" s="92"/>
      <c r="D114" s="83"/>
      <c r="E114" s="89"/>
      <c r="F114" s="89"/>
      <c r="G114" s="89"/>
      <c r="H114" s="90"/>
      <c r="I114" s="89"/>
      <c r="J114" s="83"/>
      <c r="K114" s="83"/>
      <c r="L114" s="83"/>
      <c r="M114" s="83"/>
      <c r="N114" s="83"/>
      <c r="O114" s="83"/>
      <c r="P114" s="83"/>
      <c r="Q114" s="83"/>
      <c r="R114" s="83"/>
    </row>
    <row r="115" spans="1:18" ht="20.25">
      <c r="A115" s="83"/>
      <c r="B115" s="91"/>
      <c r="C115" s="92"/>
      <c r="D115" s="83"/>
      <c r="E115" s="89"/>
      <c r="F115" s="89"/>
      <c r="G115" s="89"/>
      <c r="H115" s="90"/>
      <c r="I115" s="89"/>
      <c r="J115" s="83"/>
      <c r="K115" s="83"/>
      <c r="L115" s="83"/>
      <c r="M115" s="83"/>
      <c r="N115" s="83"/>
      <c r="O115" s="83"/>
      <c r="P115" s="83"/>
      <c r="Q115" s="83"/>
      <c r="R115" s="83"/>
    </row>
    <row r="116" spans="1:18" ht="20.25">
      <c r="A116" s="83"/>
      <c r="B116" s="91"/>
      <c r="C116" s="92"/>
      <c r="D116" s="83"/>
      <c r="E116" s="89"/>
      <c r="F116" s="89"/>
      <c r="G116" s="89"/>
      <c r="H116" s="90"/>
      <c r="I116" s="89"/>
      <c r="J116" s="83"/>
      <c r="K116" s="83"/>
      <c r="L116" s="83"/>
      <c r="M116" s="83"/>
      <c r="N116" s="83"/>
      <c r="O116" s="83"/>
      <c r="P116" s="83"/>
      <c r="Q116" s="83"/>
      <c r="R116" s="83"/>
    </row>
    <row r="117" spans="1:18" ht="20.25">
      <c r="A117" s="83"/>
      <c r="B117" s="91"/>
      <c r="C117" s="92"/>
      <c r="D117" s="83"/>
      <c r="E117" s="89"/>
      <c r="F117" s="89"/>
      <c r="G117" s="89"/>
      <c r="H117" s="90"/>
      <c r="I117" s="89"/>
      <c r="J117" s="83"/>
      <c r="K117" s="83"/>
      <c r="L117" s="83"/>
      <c r="M117" s="83"/>
      <c r="N117" s="83"/>
      <c r="O117" s="83"/>
      <c r="P117" s="83"/>
      <c r="Q117" s="83"/>
      <c r="R117" s="83"/>
    </row>
    <row r="118" spans="1:18" ht="20.25">
      <c r="A118" s="83"/>
      <c r="B118" s="91"/>
      <c r="C118" s="92"/>
      <c r="D118" s="83"/>
      <c r="E118" s="89"/>
      <c r="F118" s="89"/>
      <c r="G118" s="89"/>
      <c r="H118" s="90"/>
      <c r="I118" s="89"/>
      <c r="J118" s="83"/>
      <c r="K118" s="83"/>
      <c r="L118" s="83"/>
      <c r="M118" s="83"/>
      <c r="N118" s="83"/>
      <c r="O118" s="83"/>
      <c r="P118" s="83"/>
      <c r="Q118" s="83"/>
      <c r="R118" s="83"/>
    </row>
    <row r="119" spans="1:18" ht="20.25">
      <c r="A119" s="83"/>
      <c r="B119" s="91"/>
      <c r="C119" s="92"/>
      <c r="D119" s="83"/>
      <c r="E119" s="89"/>
      <c r="F119" s="89"/>
      <c r="G119" s="89"/>
      <c r="H119" s="90"/>
      <c r="I119" s="89"/>
      <c r="J119" s="83"/>
      <c r="K119" s="83"/>
      <c r="L119" s="83"/>
      <c r="M119" s="83"/>
      <c r="N119" s="83"/>
      <c r="O119" s="83"/>
      <c r="P119" s="83"/>
      <c r="Q119" s="83"/>
      <c r="R119" s="83"/>
    </row>
  </sheetData>
  <sheetProtection/>
  <mergeCells count="61">
    <mergeCell ref="C37:C38"/>
    <mergeCell ref="B39:B40"/>
    <mergeCell ref="A13:A15"/>
    <mergeCell ref="B13:B15"/>
    <mergeCell ref="C5:C12"/>
    <mergeCell ref="C57:C66"/>
    <mergeCell ref="B57:B66"/>
    <mergeCell ref="C39:C40"/>
    <mergeCell ref="A43:A100"/>
    <mergeCell ref="A16:A42"/>
    <mergeCell ref="C27:C35"/>
    <mergeCell ref="B27:B35"/>
    <mergeCell ref="P2:P4"/>
    <mergeCell ref="H2:H4"/>
    <mergeCell ref="Q2:R3"/>
    <mergeCell ref="A5:A12"/>
    <mergeCell ref="B5:B12"/>
    <mergeCell ref="D5:D12"/>
    <mergeCell ref="M2:M4"/>
    <mergeCell ref="J2:J4"/>
    <mergeCell ref="D2:D4"/>
    <mergeCell ref="E2:E4"/>
    <mergeCell ref="F2:F4"/>
    <mergeCell ref="A1:R1"/>
    <mergeCell ref="A2:A4"/>
    <mergeCell ref="N2:O3"/>
    <mergeCell ref="B2:B4"/>
    <mergeCell ref="C2:C4"/>
    <mergeCell ref="B37:B38"/>
    <mergeCell ref="K2:L3"/>
    <mergeCell ref="D27:D35"/>
    <mergeCell ref="B18:B24"/>
    <mergeCell ref="C18:C24"/>
    <mergeCell ref="D18:D24"/>
    <mergeCell ref="I2:I4"/>
    <mergeCell ref="G2:G4"/>
    <mergeCell ref="D13:D15"/>
    <mergeCell ref="C13:C15"/>
    <mergeCell ref="B82:B100"/>
    <mergeCell ref="D67:D68"/>
    <mergeCell ref="B67:B68"/>
    <mergeCell ref="D70:D71"/>
    <mergeCell ref="C70:C71"/>
    <mergeCell ref="C75:C77"/>
    <mergeCell ref="B72:B73"/>
    <mergeCell ref="D39:D40"/>
    <mergeCell ref="D37:D38"/>
    <mergeCell ref="D45:D54"/>
    <mergeCell ref="D57:D66"/>
    <mergeCell ref="D75:D77"/>
    <mergeCell ref="D82:D100"/>
    <mergeCell ref="D105:D106"/>
    <mergeCell ref="C45:C54"/>
    <mergeCell ref="B45:B54"/>
    <mergeCell ref="A104:A106"/>
    <mergeCell ref="B70:B71"/>
    <mergeCell ref="A101:A103"/>
    <mergeCell ref="C67:C68"/>
    <mergeCell ref="C105:C106"/>
    <mergeCell ref="B105:B106"/>
    <mergeCell ref="C82:C100"/>
  </mergeCells>
  <printOptions/>
  <pageMargins left="0.15748031496062992" right="0.15748031496062992" top="0.984251968503937" bottom="0.7874015748031497" header="0.3937007874015748" footer="0.2362204724409449"/>
  <pageSetup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0"/>
  <sheetViews>
    <sheetView zoomScalePageLayoutView="0" workbookViewId="0" topLeftCell="A1">
      <selection activeCell="BP14" sqref="BP14:BW15"/>
    </sheetView>
  </sheetViews>
  <sheetFormatPr defaultColWidth="1.421875" defaultRowHeight="12.75"/>
  <cols>
    <col min="1" max="4" width="1.421875" style="34" customWidth="1"/>
    <col min="5" max="5" width="1.421875" style="34" hidden="1" customWidth="1"/>
    <col min="6" max="54" width="1.421875" style="34" customWidth="1"/>
    <col min="55" max="55" width="8.8515625" style="34" customWidth="1"/>
    <col min="56" max="66" width="1.421875" style="34" customWidth="1"/>
    <col min="67" max="67" width="0.71875" style="34" customWidth="1"/>
    <col min="68" max="73" width="1.421875" style="34" customWidth="1"/>
    <col min="74" max="74" width="3.00390625" style="34" customWidth="1"/>
    <col min="75" max="75" width="0.42578125" style="34" customWidth="1"/>
    <col min="76" max="81" width="1.421875" style="34" customWidth="1"/>
    <col min="82" max="82" width="3.421875" style="34" customWidth="1"/>
    <col min="83" max="83" width="1.421875" style="34" hidden="1" customWidth="1"/>
    <col min="84" max="88" width="1.421875" style="34" customWidth="1"/>
    <col min="89" max="89" width="1.28515625" style="34" customWidth="1"/>
    <col min="90" max="90" width="0.42578125" style="34" hidden="1" customWidth="1"/>
    <col min="91" max="91" width="3.421875" style="34" customWidth="1"/>
    <col min="92" max="97" width="1.421875" style="34" customWidth="1"/>
    <col min="98" max="98" width="1.28515625" style="34" hidden="1" customWidth="1"/>
    <col min="99" max="99" width="1.421875" style="34" hidden="1" customWidth="1"/>
    <col min="100" max="16384" width="1.421875" style="34" customWidth="1"/>
  </cols>
  <sheetData>
    <row r="1" spans="1:99" ht="12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</row>
    <row r="3" spans="1:99" ht="12.75">
      <c r="A3" s="173" t="s">
        <v>155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</row>
    <row r="5" spans="1:99" ht="12.75">
      <c r="A5" s="176" t="s">
        <v>109</v>
      </c>
      <c r="B5" s="177"/>
      <c r="C5" s="177"/>
      <c r="D5" s="177"/>
      <c r="E5" s="178"/>
      <c r="F5" s="171" t="s">
        <v>4</v>
      </c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2"/>
      <c r="BD5" s="170" t="s">
        <v>27</v>
      </c>
      <c r="BE5" s="171"/>
      <c r="BF5" s="171"/>
      <c r="BG5" s="171"/>
      <c r="BH5" s="171"/>
      <c r="BI5" s="172"/>
      <c r="BJ5" s="170" t="s">
        <v>110</v>
      </c>
      <c r="BK5" s="171"/>
      <c r="BL5" s="171"/>
      <c r="BM5" s="171"/>
      <c r="BN5" s="171"/>
      <c r="BO5" s="172"/>
      <c r="BP5" s="168" t="s">
        <v>17</v>
      </c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</row>
    <row r="6" spans="1:99" ht="12.75">
      <c r="A6" s="176" t="s">
        <v>111</v>
      </c>
      <c r="B6" s="177"/>
      <c r="C6" s="177"/>
      <c r="D6" s="177"/>
      <c r="E6" s="178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7"/>
      <c r="BD6" s="169" t="s">
        <v>112</v>
      </c>
      <c r="BE6" s="166"/>
      <c r="BF6" s="166"/>
      <c r="BG6" s="166"/>
      <c r="BH6" s="166"/>
      <c r="BI6" s="167"/>
      <c r="BJ6" s="169" t="s">
        <v>113</v>
      </c>
      <c r="BK6" s="166"/>
      <c r="BL6" s="166"/>
      <c r="BM6" s="166"/>
      <c r="BN6" s="166"/>
      <c r="BO6" s="167"/>
      <c r="BP6" s="168" t="s">
        <v>190</v>
      </c>
      <c r="BQ6" s="168"/>
      <c r="BR6" s="168"/>
      <c r="BS6" s="168"/>
      <c r="BT6" s="168"/>
      <c r="BU6" s="168"/>
      <c r="BV6" s="168"/>
      <c r="BW6" s="168"/>
      <c r="BX6" s="168" t="s">
        <v>211</v>
      </c>
      <c r="BY6" s="168"/>
      <c r="BZ6" s="168"/>
      <c r="CA6" s="168"/>
      <c r="CB6" s="168"/>
      <c r="CC6" s="168"/>
      <c r="CD6" s="168"/>
      <c r="CE6" s="168"/>
      <c r="CF6" s="168" t="s">
        <v>212</v>
      </c>
      <c r="CG6" s="168"/>
      <c r="CH6" s="168"/>
      <c r="CI6" s="168"/>
      <c r="CJ6" s="168"/>
      <c r="CK6" s="168"/>
      <c r="CL6" s="168"/>
      <c r="CM6" s="168"/>
      <c r="CN6" s="168" t="s">
        <v>114</v>
      </c>
      <c r="CO6" s="168"/>
      <c r="CP6" s="168"/>
      <c r="CQ6" s="168"/>
      <c r="CR6" s="168"/>
      <c r="CS6" s="168"/>
      <c r="CT6" s="168"/>
      <c r="CU6" s="168"/>
    </row>
    <row r="7" spans="1:99" ht="12.75">
      <c r="A7" s="176"/>
      <c r="B7" s="177"/>
      <c r="C7" s="177"/>
      <c r="D7" s="177"/>
      <c r="E7" s="178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7"/>
      <c r="BD7" s="169"/>
      <c r="BE7" s="166"/>
      <c r="BF7" s="166"/>
      <c r="BG7" s="166"/>
      <c r="BH7" s="166"/>
      <c r="BI7" s="167"/>
      <c r="BJ7" s="169" t="s">
        <v>115</v>
      </c>
      <c r="BK7" s="166"/>
      <c r="BL7" s="166"/>
      <c r="BM7" s="166"/>
      <c r="BN7" s="166"/>
      <c r="BO7" s="167"/>
      <c r="BP7" s="168" t="s">
        <v>116</v>
      </c>
      <c r="BQ7" s="168"/>
      <c r="BR7" s="168"/>
      <c r="BS7" s="168"/>
      <c r="BT7" s="168"/>
      <c r="BU7" s="168"/>
      <c r="BV7" s="168"/>
      <c r="BW7" s="168"/>
      <c r="BX7" s="168" t="s">
        <v>117</v>
      </c>
      <c r="BY7" s="168"/>
      <c r="BZ7" s="168"/>
      <c r="CA7" s="168"/>
      <c r="CB7" s="168"/>
      <c r="CC7" s="168"/>
      <c r="CD7" s="168"/>
      <c r="CE7" s="168"/>
      <c r="CF7" s="168" t="s">
        <v>118</v>
      </c>
      <c r="CG7" s="168"/>
      <c r="CH7" s="168"/>
      <c r="CI7" s="168"/>
      <c r="CJ7" s="168"/>
      <c r="CK7" s="168"/>
      <c r="CL7" s="168"/>
      <c r="CM7" s="168"/>
      <c r="CN7" s="168" t="s">
        <v>119</v>
      </c>
      <c r="CO7" s="168"/>
      <c r="CP7" s="168"/>
      <c r="CQ7" s="168"/>
      <c r="CR7" s="168"/>
      <c r="CS7" s="168"/>
      <c r="CT7" s="168"/>
      <c r="CU7" s="168"/>
    </row>
    <row r="8" spans="1:99" ht="12.75">
      <c r="A8" s="176"/>
      <c r="B8" s="177"/>
      <c r="C8" s="177"/>
      <c r="D8" s="177"/>
      <c r="E8" s="178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7"/>
      <c r="BD8" s="169"/>
      <c r="BE8" s="166"/>
      <c r="BF8" s="166"/>
      <c r="BG8" s="166"/>
      <c r="BH8" s="166"/>
      <c r="BI8" s="167"/>
      <c r="BJ8" s="169"/>
      <c r="BK8" s="166"/>
      <c r="BL8" s="166"/>
      <c r="BM8" s="166"/>
      <c r="BN8" s="166"/>
      <c r="BO8" s="167"/>
      <c r="BP8" s="168" t="s">
        <v>120</v>
      </c>
      <c r="BQ8" s="168"/>
      <c r="BR8" s="168"/>
      <c r="BS8" s="168"/>
      <c r="BT8" s="168"/>
      <c r="BU8" s="168"/>
      <c r="BV8" s="168"/>
      <c r="BW8" s="168"/>
      <c r="BX8" s="168" t="s">
        <v>121</v>
      </c>
      <c r="BY8" s="168"/>
      <c r="BZ8" s="168"/>
      <c r="CA8" s="168"/>
      <c r="CB8" s="168"/>
      <c r="CC8" s="168"/>
      <c r="CD8" s="168"/>
      <c r="CE8" s="168"/>
      <c r="CF8" s="168" t="s">
        <v>121</v>
      </c>
      <c r="CG8" s="168"/>
      <c r="CH8" s="168"/>
      <c r="CI8" s="168"/>
      <c r="CJ8" s="168"/>
      <c r="CK8" s="168"/>
      <c r="CL8" s="168"/>
      <c r="CM8" s="168"/>
      <c r="CN8" s="168" t="s">
        <v>121</v>
      </c>
      <c r="CO8" s="168"/>
      <c r="CP8" s="168"/>
      <c r="CQ8" s="168"/>
      <c r="CR8" s="168"/>
      <c r="CS8" s="168"/>
      <c r="CT8" s="168"/>
      <c r="CU8" s="168"/>
    </row>
    <row r="9" spans="1:99" ht="12.75">
      <c r="A9" s="176"/>
      <c r="B9" s="177"/>
      <c r="C9" s="177"/>
      <c r="D9" s="177"/>
      <c r="E9" s="178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7"/>
      <c r="BD9" s="169"/>
      <c r="BE9" s="166"/>
      <c r="BF9" s="166"/>
      <c r="BG9" s="166"/>
      <c r="BH9" s="166"/>
      <c r="BI9" s="167"/>
      <c r="BJ9" s="169"/>
      <c r="BK9" s="166"/>
      <c r="BL9" s="166"/>
      <c r="BM9" s="166"/>
      <c r="BN9" s="166"/>
      <c r="BO9" s="167"/>
      <c r="BP9" s="168" t="s">
        <v>122</v>
      </c>
      <c r="BQ9" s="168"/>
      <c r="BR9" s="168"/>
      <c r="BS9" s="168"/>
      <c r="BT9" s="168"/>
      <c r="BU9" s="168"/>
      <c r="BV9" s="168"/>
      <c r="BW9" s="168"/>
      <c r="BX9" s="168" t="s">
        <v>123</v>
      </c>
      <c r="BY9" s="168"/>
      <c r="BZ9" s="168"/>
      <c r="CA9" s="168"/>
      <c r="CB9" s="168"/>
      <c r="CC9" s="168"/>
      <c r="CD9" s="168"/>
      <c r="CE9" s="168"/>
      <c r="CF9" s="168" t="s">
        <v>123</v>
      </c>
      <c r="CG9" s="168"/>
      <c r="CH9" s="168"/>
      <c r="CI9" s="168"/>
      <c r="CJ9" s="168"/>
      <c r="CK9" s="168"/>
      <c r="CL9" s="168"/>
      <c r="CM9" s="168"/>
      <c r="CN9" s="168" t="s">
        <v>124</v>
      </c>
      <c r="CO9" s="168"/>
      <c r="CP9" s="168"/>
      <c r="CQ9" s="168"/>
      <c r="CR9" s="168"/>
      <c r="CS9" s="168"/>
      <c r="CT9" s="168"/>
      <c r="CU9" s="168"/>
    </row>
    <row r="10" spans="1:99" ht="12.75">
      <c r="A10" s="168">
        <v>1</v>
      </c>
      <c r="B10" s="168"/>
      <c r="C10" s="168"/>
      <c r="D10" s="168"/>
      <c r="E10" s="168"/>
      <c r="F10" s="178">
        <v>2</v>
      </c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75">
        <v>3</v>
      </c>
      <c r="BE10" s="175"/>
      <c r="BF10" s="175"/>
      <c r="BG10" s="175"/>
      <c r="BH10" s="175"/>
      <c r="BI10" s="175"/>
      <c r="BJ10" s="175">
        <v>4</v>
      </c>
      <c r="BK10" s="175"/>
      <c r="BL10" s="175"/>
      <c r="BM10" s="175"/>
      <c r="BN10" s="175"/>
      <c r="BO10" s="175"/>
      <c r="BP10" s="175">
        <v>5</v>
      </c>
      <c r="BQ10" s="175"/>
      <c r="BR10" s="175"/>
      <c r="BS10" s="175"/>
      <c r="BT10" s="175"/>
      <c r="BU10" s="175"/>
      <c r="BV10" s="175"/>
      <c r="BW10" s="175"/>
      <c r="BX10" s="175">
        <v>6</v>
      </c>
      <c r="BY10" s="175"/>
      <c r="BZ10" s="175"/>
      <c r="CA10" s="175"/>
      <c r="CB10" s="175"/>
      <c r="CC10" s="175"/>
      <c r="CD10" s="175"/>
      <c r="CE10" s="175"/>
      <c r="CF10" s="175">
        <v>7</v>
      </c>
      <c r="CG10" s="175"/>
      <c r="CH10" s="175"/>
      <c r="CI10" s="175"/>
      <c r="CJ10" s="175"/>
      <c r="CK10" s="175"/>
      <c r="CL10" s="175"/>
      <c r="CM10" s="175"/>
      <c r="CN10" s="175">
        <v>8</v>
      </c>
      <c r="CO10" s="175"/>
      <c r="CP10" s="175"/>
      <c r="CQ10" s="175"/>
      <c r="CR10" s="175"/>
      <c r="CS10" s="175"/>
      <c r="CT10" s="175"/>
      <c r="CU10" s="175"/>
    </row>
    <row r="11" spans="1:99" ht="12.75">
      <c r="A11" s="193" t="s">
        <v>125</v>
      </c>
      <c r="B11" s="193"/>
      <c r="C11" s="193"/>
      <c r="D11" s="193"/>
      <c r="E11" s="193"/>
      <c r="F11" s="192" t="s">
        <v>158</v>
      </c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3" t="s">
        <v>126</v>
      </c>
      <c r="BE11" s="193"/>
      <c r="BF11" s="193"/>
      <c r="BG11" s="193"/>
      <c r="BH11" s="193"/>
      <c r="BI11" s="193"/>
      <c r="BJ11" s="174" t="s">
        <v>10</v>
      </c>
      <c r="BK11" s="174"/>
      <c r="BL11" s="174"/>
      <c r="BM11" s="174"/>
      <c r="BN11" s="174"/>
      <c r="BO11" s="174"/>
      <c r="BP11" s="180">
        <v>65322826.34</v>
      </c>
      <c r="BQ11" s="180"/>
      <c r="BR11" s="180"/>
      <c r="BS11" s="180"/>
      <c r="BT11" s="180"/>
      <c r="BU11" s="180"/>
      <c r="BV11" s="180"/>
      <c r="BW11" s="180"/>
      <c r="BX11" s="180">
        <v>31746666.76</v>
      </c>
      <c r="BY11" s="180"/>
      <c r="BZ11" s="180"/>
      <c r="CA11" s="180"/>
      <c r="CB11" s="180"/>
      <c r="CC11" s="180"/>
      <c r="CD11" s="180"/>
      <c r="CE11" s="180"/>
      <c r="CF11" s="180">
        <v>31746666.76</v>
      </c>
      <c r="CG11" s="180"/>
      <c r="CH11" s="180"/>
      <c r="CI11" s="180"/>
      <c r="CJ11" s="180"/>
      <c r="CK11" s="180"/>
      <c r="CL11" s="180"/>
      <c r="CM11" s="180"/>
      <c r="CN11" s="164"/>
      <c r="CO11" s="164"/>
      <c r="CP11" s="164"/>
      <c r="CQ11" s="164"/>
      <c r="CR11" s="164"/>
      <c r="CS11" s="164"/>
      <c r="CT11" s="164"/>
      <c r="CU11" s="164"/>
    </row>
    <row r="12" spans="1:99" ht="12.75">
      <c r="A12" s="174" t="s">
        <v>38</v>
      </c>
      <c r="B12" s="174"/>
      <c r="C12" s="174"/>
      <c r="D12" s="174"/>
      <c r="E12" s="174"/>
      <c r="F12" s="184" t="s">
        <v>5</v>
      </c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74" t="s">
        <v>127</v>
      </c>
      <c r="BE12" s="174"/>
      <c r="BF12" s="174"/>
      <c r="BG12" s="174"/>
      <c r="BH12" s="174"/>
      <c r="BI12" s="174"/>
      <c r="BJ12" s="174" t="s">
        <v>10</v>
      </c>
      <c r="BK12" s="174"/>
      <c r="BL12" s="174"/>
      <c r="BM12" s="174"/>
      <c r="BN12" s="174"/>
      <c r="BO12" s="174"/>
      <c r="BP12" s="179"/>
      <c r="BQ12" s="179"/>
      <c r="BR12" s="179"/>
      <c r="BS12" s="179"/>
      <c r="BT12" s="179"/>
      <c r="BU12" s="179"/>
      <c r="BV12" s="179"/>
      <c r="BW12" s="179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</row>
    <row r="13" spans="1:99" ht="12.75">
      <c r="A13" s="174"/>
      <c r="B13" s="174"/>
      <c r="C13" s="174"/>
      <c r="D13" s="174"/>
      <c r="E13" s="174"/>
      <c r="F13" s="181" t="s">
        <v>164</v>
      </c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9"/>
      <c r="BQ13" s="179"/>
      <c r="BR13" s="179"/>
      <c r="BS13" s="179"/>
      <c r="BT13" s="179"/>
      <c r="BU13" s="179"/>
      <c r="BV13" s="179"/>
      <c r="BW13" s="179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</row>
    <row r="14" spans="1:99" ht="12.75">
      <c r="A14" s="174" t="s">
        <v>39</v>
      </c>
      <c r="B14" s="174"/>
      <c r="C14" s="174"/>
      <c r="D14" s="174"/>
      <c r="E14" s="174"/>
      <c r="F14" s="184" t="s">
        <v>128</v>
      </c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74" t="s">
        <v>129</v>
      </c>
      <c r="BE14" s="174"/>
      <c r="BF14" s="174"/>
      <c r="BG14" s="174"/>
      <c r="BH14" s="174"/>
      <c r="BI14" s="174"/>
      <c r="BJ14" s="174" t="s">
        <v>10</v>
      </c>
      <c r="BK14" s="174"/>
      <c r="BL14" s="174"/>
      <c r="BM14" s="174"/>
      <c r="BN14" s="174"/>
      <c r="BO14" s="174"/>
      <c r="BP14" s="180">
        <v>65322826.34</v>
      </c>
      <c r="BQ14" s="180"/>
      <c r="BR14" s="180"/>
      <c r="BS14" s="180"/>
      <c r="BT14" s="180"/>
      <c r="BU14" s="180"/>
      <c r="BV14" s="180"/>
      <c r="BW14" s="180"/>
      <c r="BX14" s="164">
        <v>31746666.76</v>
      </c>
      <c r="BY14" s="164"/>
      <c r="BZ14" s="164"/>
      <c r="CA14" s="164"/>
      <c r="CB14" s="164"/>
      <c r="CC14" s="164"/>
      <c r="CD14" s="164"/>
      <c r="CE14" s="164"/>
      <c r="CF14" s="164">
        <v>31746666.76</v>
      </c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</row>
    <row r="15" spans="1:99" ht="12.75">
      <c r="A15" s="174"/>
      <c r="B15" s="174"/>
      <c r="C15" s="174"/>
      <c r="D15" s="174"/>
      <c r="E15" s="174"/>
      <c r="F15" s="181" t="s">
        <v>161</v>
      </c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80"/>
      <c r="BQ15" s="180"/>
      <c r="BR15" s="180"/>
      <c r="BS15" s="180"/>
      <c r="BT15" s="180"/>
      <c r="BU15" s="180"/>
      <c r="BV15" s="180"/>
      <c r="BW15" s="180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</row>
    <row r="16" spans="1:99" ht="12.75">
      <c r="A16" s="174" t="s">
        <v>41</v>
      </c>
      <c r="B16" s="174"/>
      <c r="C16" s="174"/>
      <c r="D16" s="174"/>
      <c r="E16" s="174"/>
      <c r="F16" s="184" t="s">
        <v>130</v>
      </c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74" t="s">
        <v>131</v>
      </c>
      <c r="BE16" s="174"/>
      <c r="BF16" s="174"/>
      <c r="BG16" s="174"/>
      <c r="BH16" s="174"/>
      <c r="BI16" s="174"/>
      <c r="BJ16" s="174" t="s">
        <v>10</v>
      </c>
      <c r="BK16" s="174"/>
      <c r="BL16" s="174"/>
      <c r="BM16" s="174"/>
      <c r="BN16" s="174"/>
      <c r="BO16" s="174"/>
      <c r="BP16" s="179"/>
      <c r="BQ16" s="179"/>
      <c r="BR16" s="179"/>
      <c r="BS16" s="179"/>
      <c r="BT16" s="179"/>
      <c r="BU16" s="179"/>
      <c r="BV16" s="179"/>
      <c r="BW16" s="179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</row>
    <row r="17" spans="1:99" ht="12.75">
      <c r="A17" s="174"/>
      <c r="B17" s="174"/>
      <c r="C17" s="174"/>
      <c r="D17" s="174"/>
      <c r="E17" s="174"/>
      <c r="F17" s="165" t="s">
        <v>166</v>
      </c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9"/>
      <c r="BQ17" s="179"/>
      <c r="BR17" s="179"/>
      <c r="BS17" s="179"/>
      <c r="BT17" s="179"/>
      <c r="BU17" s="179"/>
      <c r="BV17" s="179"/>
      <c r="BW17" s="179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</row>
    <row r="18" spans="1:99" ht="12.75">
      <c r="A18" s="174" t="s">
        <v>54</v>
      </c>
      <c r="B18" s="174"/>
      <c r="C18" s="174"/>
      <c r="D18" s="174"/>
      <c r="E18" s="174"/>
      <c r="F18" s="184" t="s">
        <v>128</v>
      </c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74" t="s">
        <v>132</v>
      </c>
      <c r="BE18" s="174"/>
      <c r="BF18" s="174"/>
      <c r="BG18" s="174"/>
      <c r="BH18" s="174"/>
      <c r="BI18" s="174"/>
      <c r="BJ18" s="174" t="s">
        <v>10</v>
      </c>
      <c r="BK18" s="174"/>
      <c r="BL18" s="174"/>
      <c r="BM18" s="174"/>
      <c r="BN18" s="174"/>
      <c r="BO18" s="174"/>
      <c r="BP18" s="179"/>
      <c r="BQ18" s="179"/>
      <c r="BR18" s="179"/>
      <c r="BS18" s="179"/>
      <c r="BT18" s="179"/>
      <c r="BU18" s="179"/>
      <c r="BV18" s="179"/>
      <c r="BW18" s="179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</row>
    <row r="19" spans="1:99" ht="12.75">
      <c r="A19" s="174"/>
      <c r="B19" s="174"/>
      <c r="C19" s="174"/>
      <c r="D19" s="174"/>
      <c r="E19" s="174"/>
      <c r="F19" s="181" t="s">
        <v>162</v>
      </c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9"/>
      <c r="BQ19" s="179"/>
      <c r="BR19" s="179"/>
      <c r="BS19" s="179"/>
      <c r="BT19" s="179"/>
      <c r="BU19" s="179"/>
      <c r="BV19" s="179"/>
      <c r="BW19" s="179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</row>
    <row r="20" spans="1:99" ht="12.75">
      <c r="A20" s="174" t="s">
        <v>133</v>
      </c>
      <c r="B20" s="174"/>
      <c r="C20" s="174"/>
      <c r="D20" s="174"/>
      <c r="E20" s="174"/>
      <c r="F20" s="183" t="s">
        <v>5</v>
      </c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74" t="s">
        <v>134</v>
      </c>
      <c r="BE20" s="174"/>
      <c r="BF20" s="174"/>
      <c r="BG20" s="174"/>
      <c r="BH20" s="174"/>
      <c r="BI20" s="174"/>
      <c r="BJ20" s="174" t="s">
        <v>10</v>
      </c>
      <c r="BK20" s="174"/>
      <c r="BL20" s="174"/>
      <c r="BM20" s="174"/>
      <c r="BN20" s="174"/>
      <c r="BO20" s="174"/>
      <c r="BP20" s="179"/>
      <c r="BQ20" s="179"/>
      <c r="BR20" s="179"/>
      <c r="BS20" s="179"/>
      <c r="BT20" s="179"/>
      <c r="BU20" s="179"/>
      <c r="BV20" s="179"/>
      <c r="BW20" s="179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</row>
    <row r="21" spans="1:99" ht="12.75">
      <c r="A21" s="174"/>
      <c r="B21" s="174"/>
      <c r="C21" s="174"/>
      <c r="D21" s="174"/>
      <c r="E21" s="174"/>
      <c r="F21" s="182" t="s">
        <v>135</v>
      </c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9"/>
      <c r="BQ21" s="179"/>
      <c r="BR21" s="179"/>
      <c r="BS21" s="179"/>
      <c r="BT21" s="179"/>
      <c r="BU21" s="179"/>
      <c r="BV21" s="179"/>
      <c r="BW21" s="179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</row>
    <row r="22" spans="1:99" ht="12.75">
      <c r="A22" s="174"/>
      <c r="B22" s="174"/>
      <c r="C22" s="174"/>
      <c r="D22" s="174"/>
      <c r="E22" s="174"/>
      <c r="F22" s="165" t="s">
        <v>159</v>
      </c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9"/>
      <c r="BQ22" s="179"/>
      <c r="BR22" s="179"/>
      <c r="BS22" s="179"/>
      <c r="BT22" s="179"/>
      <c r="BU22" s="179"/>
      <c r="BV22" s="179"/>
      <c r="BW22" s="179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</row>
    <row r="23" spans="1:99" ht="12.75">
      <c r="A23" s="174" t="s">
        <v>136</v>
      </c>
      <c r="B23" s="174"/>
      <c r="C23" s="174"/>
      <c r="D23" s="174"/>
      <c r="E23" s="174"/>
      <c r="F23" s="183" t="s">
        <v>137</v>
      </c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74" t="s">
        <v>138</v>
      </c>
      <c r="BE23" s="174"/>
      <c r="BF23" s="174"/>
      <c r="BG23" s="174"/>
      <c r="BH23" s="174"/>
      <c r="BI23" s="174"/>
      <c r="BJ23" s="174" t="s">
        <v>10</v>
      </c>
      <c r="BK23" s="174"/>
      <c r="BL23" s="174"/>
      <c r="BM23" s="174"/>
      <c r="BN23" s="174"/>
      <c r="BO23" s="174"/>
      <c r="BP23" s="179"/>
      <c r="BQ23" s="179"/>
      <c r="BR23" s="179"/>
      <c r="BS23" s="179"/>
      <c r="BT23" s="179"/>
      <c r="BU23" s="179"/>
      <c r="BV23" s="179"/>
      <c r="BW23" s="179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</row>
    <row r="24" spans="1:99" ht="12.75">
      <c r="A24" s="174"/>
      <c r="B24" s="174"/>
      <c r="C24" s="174"/>
      <c r="D24" s="174"/>
      <c r="E24" s="174"/>
      <c r="F24" s="165" t="s">
        <v>139</v>
      </c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9"/>
      <c r="BQ24" s="179"/>
      <c r="BR24" s="179"/>
      <c r="BS24" s="179"/>
      <c r="BT24" s="179"/>
      <c r="BU24" s="179"/>
      <c r="BV24" s="179"/>
      <c r="BW24" s="179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</row>
    <row r="25" spans="1:99" ht="12.75">
      <c r="A25" s="174" t="s">
        <v>140</v>
      </c>
      <c r="B25" s="174"/>
      <c r="C25" s="174"/>
      <c r="D25" s="174"/>
      <c r="E25" s="174"/>
      <c r="F25" s="185" t="s">
        <v>141</v>
      </c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74" t="s">
        <v>142</v>
      </c>
      <c r="BE25" s="174"/>
      <c r="BF25" s="174"/>
      <c r="BG25" s="174"/>
      <c r="BH25" s="174"/>
      <c r="BI25" s="174"/>
      <c r="BJ25" s="174" t="s">
        <v>10</v>
      </c>
      <c r="BK25" s="174"/>
      <c r="BL25" s="174"/>
      <c r="BM25" s="174"/>
      <c r="BN25" s="174"/>
      <c r="BO25" s="174"/>
      <c r="BP25" s="179"/>
      <c r="BQ25" s="179"/>
      <c r="BR25" s="179"/>
      <c r="BS25" s="179"/>
      <c r="BT25" s="179"/>
      <c r="BU25" s="179"/>
      <c r="BV25" s="179"/>
      <c r="BW25" s="179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</row>
    <row r="26" spans="1:99" ht="12.75">
      <c r="A26" s="174" t="s">
        <v>143</v>
      </c>
      <c r="B26" s="174"/>
      <c r="C26" s="174"/>
      <c r="D26" s="174"/>
      <c r="E26" s="174"/>
      <c r="F26" s="188" t="s">
        <v>165</v>
      </c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90"/>
      <c r="BD26" s="174" t="s">
        <v>144</v>
      </c>
      <c r="BE26" s="174"/>
      <c r="BF26" s="174"/>
      <c r="BG26" s="174"/>
      <c r="BH26" s="174"/>
      <c r="BI26" s="174"/>
      <c r="BJ26" s="174" t="s">
        <v>10</v>
      </c>
      <c r="BK26" s="174"/>
      <c r="BL26" s="174"/>
      <c r="BM26" s="174"/>
      <c r="BN26" s="174"/>
      <c r="BO26" s="174"/>
      <c r="BP26" s="179"/>
      <c r="BQ26" s="179"/>
      <c r="BR26" s="179"/>
      <c r="BS26" s="179"/>
      <c r="BT26" s="179"/>
      <c r="BU26" s="179"/>
      <c r="BV26" s="179"/>
      <c r="BW26" s="179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</row>
    <row r="27" spans="1:99" ht="12.75">
      <c r="A27" s="174"/>
      <c r="B27" s="174"/>
      <c r="C27" s="174"/>
      <c r="D27" s="174"/>
      <c r="E27" s="174"/>
      <c r="F27" s="187" t="s">
        <v>163</v>
      </c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9"/>
      <c r="BQ27" s="179"/>
      <c r="BR27" s="179"/>
      <c r="BS27" s="179"/>
      <c r="BT27" s="179"/>
      <c r="BU27" s="179"/>
      <c r="BV27" s="179"/>
      <c r="BW27" s="179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</row>
    <row r="28" spans="1:99" ht="12.75">
      <c r="A28" s="174"/>
      <c r="B28" s="174"/>
      <c r="C28" s="174"/>
      <c r="D28" s="174"/>
      <c r="E28" s="174"/>
      <c r="F28" s="183" t="s">
        <v>167</v>
      </c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74" t="s">
        <v>145</v>
      </c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9"/>
      <c r="BQ28" s="179"/>
      <c r="BR28" s="179"/>
      <c r="BS28" s="179"/>
      <c r="BT28" s="179"/>
      <c r="BU28" s="179"/>
      <c r="BV28" s="179"/>
      <c r="BW28" s="179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</row>
    <row r="29" spans="1:99" ht="12.75">
      <c r="A29" s="174"/>
      <c r="B29" s="174"/>
      <c r="C29" s="174"/>
      <c r="D29" s="174"/>
      <c r="E29" s="174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9"/>
      <c r="BQ29" s="179"/>
      <c r="BR29" s="179"/>
      <c r="BS29" s="179"/>
      <c r="BT29" s="179"/>
      <c r="BU29" s="179"/>
      <c r="BV29" s="179"/>
      <c r="BW29" s="179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</row>
    <row r="30" spans="1:99" ht="12.75">
      <c r="A30" s="194" t="s">
        <v>156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5"/>
      <c r="BS30" s="195"/>
      <c r="BT30" s="195"/>
      <c r="BU30" s="195"/>
      <c r="BV30" s="195"/>
      <c r="BW30" s="195"/>
      <c r="BX30" s="195"/>
      <c r="BY30" s="195"/>
      <c r="BZ30" s="195"/>
      <c r="CA30" s="195"/>
      <c r="CB30" s="195"/>
      <c r="CC30" s="195"/>
      <c r="CD30" s="195"/>
      <c r="CE30" s="195"/>
      <c r="CF30" s="195"/>
      <c r="CG30" s="195"/>
      <c r="CH30" s="195"/>
      <c r="CI30" s="195"/>
      <c r="CJ30" s="195"/>
      <c r="CK30" s="195"/>
      <c r="CL30" s="195"/>
      <c r="CM30" s="195"/>
      <c r="CN30" s="195"/>
      <c r="CO30" s="195"/>
      <c r="CP30" s="195"/>
      <c r="CQ30" s="195"/>
      <c r="CR30" s="195"/>
      <c r="CS30" s="195"/>
      <c r="CT30" s="195"/>
      <c r="CU30" s="195"/>
    </row>
    <row r="31" spans="1:99" ht="12.75">
      <c r="A31" s="195"/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5"/>
      <c r="BL31" s="195"/>
      <c r="BM31" s="195"/>
      <c r="BN31" s="195"/>
      <c r="BO31" s="195"/>
      <c r="BP31" s="195"/>
      <c r="BQ31" s="195"/>
      <c r="BR31" s="195"/>
      <c r="BS31" s="195"/>
      <c r="BT31" s="195"/>
      <c r="BU31" s="195"/>
      <c r="BV31" s="195"/>
      <c r="BW31" s="195"/>
      <c r="BX31" s="195"/>
      <c r="BY31" s="195"/>
      <c r="BZ31" s="195"/>
      <c r="CA31" s="195"/>
      <c r="CB31" s="195"/>
      <c r="CC31" s="195"/>
      <c r="CD31" s="195"/>
      <c r="CE31" s="195"/>
      <c r="CF31" s="195"/>
      <c r="CG31" s="195"/>
      <c r="CH31" s="195"/>
      <c r="CI31" s="195"/>
      <c r="CJ31" s="195"/>
      <c r="CK31" s="195"/>
      <c r="CL31" s="195"/>
      <c r="CM31" s="195"/>
      <c r="CN31" s="195"/>
      <c r="CO31" s="195"/>
      <c r="CP31" s="195"/>
      <c r="CQ31" s="195"/>
      <c r="CR31" s="195"/>
      <c r="CS31" s="195"/>
      <c r="CT31" s="195"/>
      <c r="CU31" s="195"/>
    </row>
    <row r="33" ht="12.75">
      <c r="A33" s="34" t="s">
        <v>146</v>
      </c>
    </row>
    <row r="34" spans="1:80" ht="12.75">
      <c r="A34" s="34" t="s">
        <v>147</v>
      </c>
      <c r="W34" s="196" t="s">
        <v>175</v>
      </c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35"/>
      <c r="AS34" s="196"/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6"/>
      <c r="BF34" s="196"/>
      <c r="BG34" s="35"/>
      <c r="BH34" s="196" t="s">
        <v>178</v>
      </c>
      <c r="BI34" s="196"/>
      <c r="BJ34" s="196"/>
      <c r="BK34" s="196"/>
      <c r="BL34" s="196"/>
      <c r="BM34" s="196"/>
      <c r="BN34" s="196"/>
      <c r="BO34" s="196"/>
      <c r="BP34" s="196"/>
      <c r="BQ34" s="196"/>
      <c r="BR34" s="196"/>
      <c r="BS34" s="196"/>
      <c r="BT34" s="196"/>
      <c r="BU34" s="196"/>
      <c r="BV34" s="196"/>
      <c r="BW34" s="196"/>
      <c r="BX34" s="196"/>
      <c r="BY34" s="196"/>
      <c r="BZ34" s="196"/>
      <c r="CA34" s="196"/>
      <c r="CB34" s="196"/>
    </row>
    <row r="35" spans="1:99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197" t="s">
        <v>148</v>
      </c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37"/>
      <c r="AS35" s="197" t="s">
        <v>23</v>
      </c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37"/>
      <c r="BH35" s="197" t="s">
        <v>25</v>
      </c>
      <c r="BI35" s="197"/>
      <c r="BJ35" s="197"/>
      <c r="BK35" s="197"/>
      <c r="BL35" s="197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197"/>
      <c r="BX35" s="197"/>
      <c r="BY35" s="197"/>
      <c r="BZ35" s="197"/>
      <c r="CA35" s="197"/>
      <c r="CB35" s="197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7" spans="1:97" ht="12.75">
      <c r="A37" s="34" t="s">
        <v>149</v>
      </c>
      <c r="J37" s="196" t="s">
        <v>176</v>
      </c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34" t="s">
        <v>191</v>
      </c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B37" s="198" t="s">
        <v>179</v>
      </c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Y37" s="196" t="s">
        <v>192</v>
      </c>
      <c r="BZ37" s="196"/>
      <c r="CA37" s="196"/>
      <c r="CB37" s="196"/>
      <c r="CC37" s="196"/>
      <c r="CD37" s="196"/>
      <c r="CE37" s="196"/>
      <c r="CF37" s="196"/>
      <c r="CG37" s="196"/>
      <c r="CH37" s="196"/>
      <c r="CI37" s="196"/>
      <c r="CJ37" s="196"/>
      <c r="CK37" s="196"/>
      <c r="CL37" s="196"/>
      <c r="CM37" s="196"/>
      <c r="CN37" s="196"/>
      <c r="CO37" s="196"/>
      <c r="CP37" s="196"/>
      <c r="CQ37" s="196"/>
      <c r="CR37" s="196"/>
      <c r="CS37" s="196"/>
    </row>
    <row r="38" spans="1:99" ht="12.75">
      <c r="A38" s="36"/>
      <c r="B38" s="36"/>
      <c r="C38" s="36"/>
      <c r="D38" s="36"/>
      <c r="E38" s="36"/>
      <c r="F38" s="36"/>
      <c r="G38" s="36"/>
      <c r="H38" s="36"/>
      <c r="I38" s="36"/>
      <c r="J38" s="197" t="s">
        <v>193</v>
      </c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36"/>
      <c r="AF38" s="197" t="s">
        <v>194</v>
      </c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36"/>
      <c r="BB38" s="199" t="s">
        <v>195</v>
      </c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36"/>
      <c r="BX38" s="36"/>
      <c r="BY38" s="36"/>
      <c r="BZ38" s="36"/>
      <c r="CA38" s="200" t="s">
        <v>196</v>
      </c>
      <c r="CB38" s="200"/>
      <c r="CC38" s="200"/>
      <c r="CD38" s="200"/>
      <c r="CE38" s="200"/>
      <c r="CF38" s="200"/>
      <c r="CG38" s="200"/>
      <c r="CH38" s="200"/>
      <c r="CI38" s="200"/>
      <c r="CJ38" s="200"/>
      <c r="CK38" s="200"/>
      <c r="CL38" s="200"/>
      <c r="CM38" s="200"/>
      <c r="CN38" s="200"/>
      <c r="CO38" s="200"/>
      <c r="CP38" s="200"/>
      <c r="CQ38" s="200"/>
      <c r="CR38" s="200"/>
      <c r="CS38" s="36"/>
      <c r="CT38" s="36"/>
      <c r="CU38" s="36"/>
    </row>
    <row r="40" spans="2:24" ht="12.75">
      <c r="B40" s="38" t="s">
        <v>152</v>
      </c>
      <c r="C40" s="198" t="s">
        <v>222</v>
      </c>
      <c r="D40" s="198"/>
      <c r="E40" s="198"/>
      <c r="F40" s="34" t="s">
        <v>153</v>
      </c>
      <c r="H40" s="198" t="s">
        <v>223</v>
      </c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201">
        <v>20</v>
      </c>
      <c r="T40" s="201"/>
      <c r="U40" s="202" t="s">
        <v>213</v>
      </c>
      <c r="V40" s="202"/>
      <c r="W40" s="202"/>
      <c r="X40" s="34" t="s">
        <v>154</v>
      </c>
    </row>
  </sheetData>
  <sheetProtection/>
  <mergeCells count="155">
    <mergeCell ref="J38:AD38"/>
    <mergeCell ref="AF38:AZ38"/>
    <mergeCell ref="BB38:BV38"/>
    <mergeCell ref="CA38:CR38"/>
    <mergeCell ref="C40:E40"/>
    <mergeCell ref="H40:R40"/>
    <mergeCell ref="S40:T40"/>
    <mergeCell ref="U40:W40"/>
    <mergeCell ref="W35:AQ35"/>
    <mergeCell ref="AS35:BF35"/>
    <mergeCell ref="BH35:CB35"/>
    <mergeCell ref="J37:AD37"/>
    <mergeCell ref="AF37:AZ37"/>
    <mergeCell ref="BB37:BV37"/>
    <mergeCell ref="BY37:CS37"/>
    <mergeCell ref="CF28:CM29"/>
    <mergeCell ref="CN28:CU29"/>
    <mergeCell ref="F29:BC29"/>
    <mergeCell ref="A30:CU31"/>
    <mergeCell ref="W34:AQ34"/>
    <mergeCell ref="AS34:BF34"/>
    <mergeCell ref="BH34:CB34"/>
    <mergeCell ref="A28:E29"/>
    <mergeCell ref="F28:BC28"/>
    <mergeCell ref="BD28:BI29"/>
    <mergeCell ref="BJ28:BO29"/>
    <mergeCell ref="BP28:BW29"/>
    <mergeCell ref="BX28:CE29"/>
    <mergeCell ref="CN23:CU24"/>
    <mergeCell ref="A25:E25"/>
    <mergeCell ref="BD25:BI25"/>
    <mergeCell ref="BJ25:BO25"/>
    <mergeCell ref="BP25:BW25"/>
    <mergeCell ref="BX25:CE25"/>
    <mergeCell ref="CF25:CM25"/>
    <mergeCell ref="BX20:CE22"/>
    <mergeCell ref="CF20:CM22"/>
    <mergeCell ref="CN20:CU22"/>
    <mergeCell ref="CN25:CU25"/>
    <mergeCell ref="A23:E24"/>
    <mergeCell ref="BD23:BI24"/>
    <mergeCell ref="BJ23:BO24"/>
    <mergeCell ref="BP23:BW24"/>
    <mergeCell ref="BX23:CE24"/>
    <mergeCell ref="CF23:CM24"/>
    <mergeCell ref="CN11:CU11"/>
    <mergeCell ref="A18:E19"/>
    <mergeCell ref="BD18:BI19"/>
    <mergeCell ref="BJ18:BO19"/>
    <mergeCell ref="BP18:BW19"/>
    <mergeCell ref="BX18:CE19"/>
    <mergeCell ref="CF18:CM19"/>
    <mergeCell ref="CN18:CU19"/>
    <mergeCell ref="A11:E11"/>
    <mergeCell ref="BD11:BI11"/>
    <mergeCell ref="BJ11:BO11"/>
    <mergeCell ref="BP11:BW11"/>
    <mergeCell ref="BX11:CE11"/>
    <mergeCell ref="CF11:CM11"/>
    <mergeCell ref="A10:E10"/>
    <mergeCell ref="BD10:BI10"/>
    <mergeCell ref="BJ10:BO10"/>
    <mergeCell ref="BP10:BW10"/>
    <mergeCell ref="BX10:CE10"/>
    <mergeCell ref="CF10:CM10"/>
    <mergeCell ref="CN7:CU7"/>
    <mergeCell ref="A8:E8"/>
    <mergeCell ref="BD8:BI8"/>
    <mergeCell ref="BP8:BW8"/>
    <mergeCell ref="BX7:CE7"/>
    <mergeCell ref="CF7:CM7"/>
    <mergeCell ref="BJ8:BO8"/>
    <mergeCell ref="F7:BC7"/>
    <mergeCell ref="BD7:BI7"/>
    <mergeCell ref="BJ7:BO7"/>
    <mergeCell ref="BD14:BI15"/>
    <mergeCell ref="F15:BC15"/>
    <mergeCell ref="F13:BC13"/>
    <mergeCell ref="F12:BC12"/>
    <mergeCell ref="F10:BC10"/>
    <mergeCell ref="F11:BC11"/>
    <mergeCell ref="A1:CU1"/>
    <mergeCell ref="A14:E15"/>
    <mergeCell ref="A16:E17"/>
    <mergeCell ref="F14:BC14"/>
    <mergeCell ref="F16:BC16"/>
    <mergeCell ref="F17:BC17"/>
    <mergeCell ref="BD9:BI9"/>
    <mergeCell ref="BP9:BW9"/>
    <mergeCell ref="BP16:BW17"/>
    <mergeCell ref="BJ16:BO17"/>
    <mergeCell ref="A20:E22"/>
    <mergeCell ref="A26:E27"/>
    <mergeCell ref="BJ26:BO27"/>
    <mergeCell ref="BP26:BW27"/>
    <mergeCell ref="F27:BC27"/>
    <mergeCell ref="F26:BC26"/>
    <mergeCell ref="BD20:BI22"/>
    <mergeCell ref="BJ20:BO22"/>
    <mergeCell ref="BP20:BW22"/>
    <mergeCell ref="F19:BC19"/>
    <mergeCell ref="F20:BC20"/>
    <mergeCell ref="F22:BC22"/>
    <mergeCell ref="F18:BC18"/>
    <mergeCell ref="F21:BC21"/>
    <mergeCell ref="BD26:BI27"/>
    <mergeCell ref="F25:BC25"/>
    <mergeCell ref="F23:BC23"/>
    <mergeCell ref="CN14:CU15"/>
    <mergeCell ref="CF14:CM15"/>
    <mergeCell ref="CN9:CU9"/>
    <mergeCell ref="BJ9:BO9"/>
    <mergeCell ref="BP12:BW13"/>
    <mergeCell ref="BX12:CE13"/>
    <mergeCell ref="CF12:CM13"/>
    <mergeCell ref="BX14:CE15"/>
    <mergeCell ref="BJ14:BO15"/>
    <mergeCell ref="BP14:BW15"/>
    <mergeCell ref="CN16:CU17"/>
    <mergeCell ref="CF16:CM17"/>
    <mergeCell ref="BX16:CE17"/>
    <mergeCell ref="A5:E5"/>
    <mergeCell ref="A6:E6"/>
    <mergeCell ref="CF8:CM8"/>
    <mergeCell ref="BX8:CE8"/>
    <mergeCell ref="BP7:BW7"/>
    <mergeCell ref="BD16:BI17"/>
    <mergeCell ref="BD12:BI13"/>
    <mergeCell ref="F5:BC5"/>
    <mergeCell ref="F6:BC6"/>
    <mergeCell ref="A3:CU3"/>
    <mergeCell ref="BP5:CU5"/>
    <mergeCell ref="CN6:CU6"/>
    <mergeCell ref="BJ12:BO13"/>
    <mergeCell ref="CN10:CU10"/>
    <mergeCell ref="A9:E9"/>
    <mergeCell ref="A12:E13"/>
    <mergeCell ref="A7:E7"/>
    <mergeCell ref="BX6:CE6"/>
    <mergeCell ref="CF6:CM6"/>
    <mergeCell ref="BJ6:BO6"/>
    <mergeCell ref="BP6:BW6"/>
    <mergeCell ref="BJ5:BO5"/>
    <mergeCell ref="BD6:BI6"/>
    <mergeCell ref="BD5:BI5"/>
    <mergeCell ref="BX26:CE27"/>
    <mergeCell ref="CF26:CM27"/>
    <mergeCell ref="CN26:CU27"/>
    <mergeCell ref="F24:BC24"/>
    <mergeCell ref="F8:BC8"/>
    <mergeCell ref="CN12:CU13"/>
    <mergeCell ref="CF9:CM9"/>
    <mergeCell ref="BX9:CE9"/>
    <mergeCell ref="F9:BC9"/>
    <mergeCell ref="CN8:CU8"/>
  </mergeCells>
  <printOptions/>
  <pageMargins left="0.1968503937007874" right="0.1968503937007874" top="0.1968503937007874" bottom="0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rep:2.39.2.128</dc:description>
  <cp:lastModifiedBy>moy69</cp:lastModifiedBy>
  <cp:lastPrinted>2022-12-07T10:38:00Z</cp:lastPrinted>
  <dcterms:created xsi:type="dcterms:W3CDTF">2016-12-09T04:34:12Z</dcterms:created>
  <dcterms:modified xsi:type="dcterms:W3CDTF">2022-12-10T06:36:11Z</dcterms:modified>
  <cp:category/>
  <cp:version/>
  <cp:contentType/>
  <cp:contentStatus/>
</cp:coreProperties>
</file>