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1'!$A$1:$R$120</definedName>
  </definedNames>
  <calcPr fullCalcOnLoad="1" refMode="R1C1"/>
</workbook>
</file>

<file path=xl/sharedStrings.xml><?xml version="1.0" encoding="utf-8"?>
<sst xmlns="http://schemas.openxmlformats.org/spreadsheetml/2006/main" count="578" uniqueCount="228">
  <si>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</si>
  <si>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</si>
  <si>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</si>
  <si>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</si>
  <si>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</si>
  <si>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</si>
  <si>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</si>
  <si>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</si>
  <si>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</si>
  <si>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</si>
  <si>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</si>
  <si>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</si>
  <si>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</si>
  <si>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</si>
  <si>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</si>
  <si>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</si>
  <si>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</si>
  <si>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</si>
  <si>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</si>
  <si>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</si>
  <si>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</si>
  <si>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</si>
  <si>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</si>
  <si>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</si>
  <si>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</si>
  <si>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</si>
  <si>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</si>
  <si>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</si>
  <si>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</si>
  <si>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</si>
  <si>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</si>
  <si>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</si>
  <si>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</si>
  <si>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</si>
  <si>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</si>
  <si>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</si>
  <si>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</si>
  <si>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</si>
  <si>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</si>
  <si>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</si>
  <si>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</si>
  <si>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</si>
  <si>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</si>
  <si>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</si>
  <si>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</si>
  <si>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</si>
  <si>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</si>
  <si>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</si>
  <si>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</si>
  <si>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</si>
  <si>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</si>
  <si>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</si>
  <si>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</si>
  <si>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</si>
  <si>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</si>
  <si>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</si>
  <si>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</si>
  <si>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</si>
  <si>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</si>
  <si>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</si>
  <si>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</si>
  <si>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</si>
  <si>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</si>
  <si>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</si>
  <si>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</si>
  <si>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</si>
  <si>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</si>
  <si>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</si>
  <si>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</si>
  <si>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</si>
  <si>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</si>
  <si>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</si>
  <si>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</si>
  <si>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</si>
  <si>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</si>
  <si>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</si>
  <si>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</si>
  <si>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</si>
  <si>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</si>
  <si>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</si>
  <si>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</si>
  <si>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</si>
  <si>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</si>
  <si>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</si>
  <si>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</si>
  <si>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</si>
  <si>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</si>
  <si>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</si>
  <si>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</si>
  <si>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</si>
  <si>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</si>
  <si>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</si>
  <si>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</si>
  <si>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</si>
  <si>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</si>
  <si>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</si>
  <si>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</si>
  <si>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</si>
  <si>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</si>
  <si>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</si>
  <si>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</si>
  <si>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</si>
  <si>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</si>
  <si>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</si>
  <si>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</si>
  <si>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</si>
  <si>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</si>
  <si>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</si>
  <si>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</si>
  <si>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</si>
  <si>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</si>
  <si>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</si>
  <si>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</si>
  <si>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</si>
  <si>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</si>
  <si>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</si>
  <si>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</si>
  <si>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</si>
  <si>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</si>
  <si>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</si>
  <si>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</si>
  <si>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</si>
  <si>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</si>
  <si>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</si>
  <si>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</si>
  <si>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</si>
  <si>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</si>
  <si>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</si>
  <si>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</si>
  <si>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</si>
  <si>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</si>
  <si>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</si>
  <si>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</si>
  <si>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</si>
  <si>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</si>
  <si>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</si>
  <si>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</si>
  <si>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</si>
  <si>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</si>
  <si>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</si>
  <si>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</si>
  <si>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</si>
  <si>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</si>
  <si>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</si>
  <si>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</si>
  <si>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</si>
  <si>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</si>
  <si>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</si>
  <si>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</si>
  <si>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</si>
  <si>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</si>
  <si>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</si>
  <si>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</si>
  <si>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</si>
  <si>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</si>
  <si>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</si>
  <si>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</si>
  <si>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</si>
  <si>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</si>
  <si>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</si>
  <si>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</si>
  <si>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</si>
  <si>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</si>
  <si>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</si>
  <si>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</si>
  <si>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</si>
  <si>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</si>
  <si>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</si>
  <si>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</si>
  <si>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</si>
  <si>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</si>
  <si>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</si>
  <si>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</si>
  <si>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</si>
  <si>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</si>
  <si>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</si>
  <si>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</si>
  <si>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</si>
  <si>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</si>
  <si>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</si>
  <si>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</si>
  <si>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</si>
  <si>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</si>
  <si>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</si>
  <si>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</si>
  <si>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</si>
  <si>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</si>
  <si>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</si>
  <si>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</si>
  <si>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</si>
  <si>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</si>
  <si>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</si>
  <si>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</si>
  <si>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</si>
  <si>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</si>
  <si>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</si>
  <si>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</si>
  <si>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</si>
  <si>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</si>
  <si>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</si>
  <si>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</si>
  <si>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</si>
  <si>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</si>
  <si>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</si>
  <si>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</si>
  <si>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</si>
  <si>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</si>
  <si>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</si>
  <si>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</si>
  <si>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</si>
  <si>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</si>
  <si>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</si>
  <si>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</si>
  <si>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</si>
  <si>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</si>
  <si>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</si>
  <si>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</si>
  <si>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</si>
  <si>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</si>
  <si>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</si>
  <si>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50500.22.2,02</t>
  </si>
  <si>
    <t>декабря</t>
  </si>
  <si>
    <t>29</t>
  </si>
  <si>
    <t>от 29  декабря 2022г.</t>
  </si>
  <si>
    <t>29.12.2022</t>
  </si>
  <si>
    <t>29 декабря   2022г.</t>
  </si>
  <si>
    <t>0709</t>
  </si>
  <si>
    <t>030ЕВ5179F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</si>
</sst>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K19" sqref="FK1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178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8" t="s">
        <v>222</v>
      </c>
      <c r="DM8" s="98"/>
      <c r="DN8" s="98"/>
      <c r="DO8" s="98"/>
      <c r="DP8" s="98"/>
      <c r="DQ8" s="7">
        <v>9</v>
      </c>
      <c r="DS8" s="98" t="s">
        <v>221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213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223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224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170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168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181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169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182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171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view="pageBreakPreview" zoomScale="50" zoomScaleNormal="50" zoomScaleSheetLayoutView="50" zoomScalePageLayoutView="0" workbookViewId="0" topLeftCell="A79">
      <selection activeCell="J83" sqref="J8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104</v>
      </c>
      <c r="E2" s="142" t="s">
        <v>19</v>
      </c>
      <c r="F2" s="142" t="s">
        <v>160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198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199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173</v>
      </c>
      <c r="F7" s="42" t="s">
        <v>7</v>
      </c>
      <c r="G7" s="43">
        <v>8</v>
      </c>
      <c r="H7" s="44">
        <v>13750400000000000</v>
      </c>
      <c r="I7" s="43" t="s">
        <v>198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200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172</v>
      </c>
      <c r="F9" s="42" t="s">
        <v>7</v>
      </c>
      <c r="G9" s="43">
        <v>9</v>
      </c>
      <c r="H9" s="44">
        <v>13750500000000000</v>
      </c>
      <c r="I9" s="43" t="s">
        <v>215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172</v>
      </c>
      <c r="F10" s="42" t="s">
        <v>7</v>
      </c>
      <c r="G10" s="43">
        <v>9</v>
      </c>
      <c r="H10" s="44">
        <v>13750500000000000</v>
      </c>
      <c r="I10" s="43" t="s">
        <v>216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172</v>
      </c>
      <c r="F11" s="42" t="s">
        <v>7</v>
      </c>
      <c r="G11" s="43">
        <v>9</v>
      </c>
      <c r="H11" s="44">
        <v>13750500000000000</v>
      </c>
      <c r="I11" s="43" t="s">
        <v>217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172</v>
      </c>
      <c r="F12" s="42" t="s">
        <v>7</v>
      </c>
      <c r="G12" s="43">
        <v>8</v>
      </c>
      <c r="H12" s="44">
        <v>13750300000000000</v>
      </c>
      <c r="I12" s="43" t="s">
        <v>197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J17+J18+J19+J20+J21+J22+J23+J24+J25+J27+J28+J29+J30+J31+J32+J33+J35+J36</f>
        <v>209042253.07</v>
      </c>
      <c r="K16" s="50">
        <f>K17+K18+K19+K20+K21+K22+K23+K24+K25+K27+K28+K29+K30+K31+K32+K33+K35+K36</f>
        <v>36828511.88</v>
      </c>
      <c r="L16" s="50">
        <f>L17+L18+L19+L20+L21+L22+L23+L24+L25+L27+L28+L29+L30+L31+L32+L33+L35+L36</f>
        <v>172213741.19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183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1622518</v>
      </c>
      <c r="K18" s="46"/>
      <c r="L18" s="45">
        <v>1622518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183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1216740</v>
      </c>
      <c r="K19" s="46"/>
      <c r="L19" s="45">
        <v>1216740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18124533.19</v>
      </c>
      <c r="K20" s="46"/>
      <c r="L20" s="45">
        <v>18124533.19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>
        <v>145950669</v>
      </c>
      <c r="K21" s="46"/>
      <c r="L21" s="45">
        <v>145950669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173</v>
      </c>
      <c r="F22" s="42" t="s">
        <v>7</v>
      </c>
      <c r="G22" s="53">
        <v>8</v>
      </c>
      <c r="H22" s="44">
        <v>13750400000000000</v>
      </c>
      <c r="I22" s="53" t="s">
        <v>202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172</v>
      </c>
      <c r="F23" s="42" t="s">
        <v>7</v>
      </c>
      <c r="G23" s="53">
        <v>8</v>
      </c>
      <c r="H23" s="44">
        <v>13750400000000000</v>
      </c>
      <c r="I23" s="53" t="s">
        <v>203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172</v>
      </c>
      <c r="F24" s="42" t="s">
        <v>7</v>
      </c>
      <c r="G24" s="53">
        <v>8</v>
      </c>
      <c r="H24" s="44">
        <v>13750300000000000</v>
      </c>
      <c r="I24" s="43" t="s">
        <v>204</v>
      </c>
      <c r="J24" s="45">
        <v>3600000</v>
      </c>
      <c r="K24" s="46"/>
      <c r="L24" s="45">
        <v>3600000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172</v>
      </c>
      <c r="F25" s="42" t="s">
        <v>7</v>
      </c>
      <c r="G25" s="53">
        <v>8</v>
      </c>
      <c r="H25" s="44">
        <v>13750300000000000</v>
      </c>
      <c r="I25" s="43" t="s">
        <v>204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183</v>
      </c>
      <c r="F27" s="42" t="s">
        <v>7</v>
      </c>
      <c r="G27" s="53">
        <v>9</v>
      </c>
      <c r="H27" s="44">
        <v>13750500000000000</v>
      </c>
      <c r="I27" s="43" t="s">
        <v>205</v>
      </c>
      <c r="J27" s="55">
        <v>18882.43</v>
      </c>
      <c r="K27" s="55">
        <v>18882.43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172</v>
      </c>
      <c r="F28" s="42" t="s">
        <v>218</v>
      </c>
      <c r="G28" s="53">
        <v>9</v>
      </c>
      <c r="H28" s="44">
        <v>13750500000000000</v>
      </c>
      <c r="I28" s="43" t="s">
        <v>206</v>
      </c>
      <c r="J28" s="55">
        <v>13074.54</v>
      </c>
      <c r="K28" s="55">
        <v>13074.54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172</v>
      </c>
      <c r="F29" s="42" t="s">
        <v>7</v>
      </c>
      <c r="G29" s="53">
        <v>9</v>
      </c>
      <c r="H29" s="44">
        <v>13750500000000000</v>
      </c>
      <c r="I29" s="43" t="s">
        <v>206</v>
      </c>
      <c r="J29" s="55">
        <v>6668881.6</v>
      </c>
      <c r="K29" s="55">
        <v>6668881.6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172</v>
      </c>
      <c r="F30" s="42" t="s">
        <v>7</v>
      </c>
      <c r="G30" s="53">
        <v>9</v>
      </c>
      <c r="H30" s="44">
        <v>13750500000000000</v>
      </c>
      <c r="I30" s="43" t="s">
        <v>220</v>
      </c>
      <c r="J30" s="55">
        <v>866670</v>
      </c>
      <c r="K30" s="55">
        <v>866670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172</v>
      </c>
      <c r="F31" s="42" t="s">
        <v>218</v>
      </c>
      <c r="G31" s="53">
        <v>9</v>
      </c>
      <c r="H31" s="44">
        <v>13750500000000000</v>
      </c>
      <c r="I31" s="43" t="s">
        <v>207</v>
      </c>
      <c r="J31" s="55">
        <v>18664845.46</v>
      </c>
      <c r="K31" s="55">
        <v>18664845.46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172</v>
      </c>
      <c r="F32" s="42" t="s">
        <v>219</v>
      </c>
      <c r="G32" s="53">
        <v>9</v>
      </c>
      <c r="H32" s="44">
        <v>13750500000000000</v>
      </c>
      <c r="I32" s="43" t="s">
        <v>208</v>
      </c>
      <c r="J32" s="55">
        <v>8710108.04</v>
      </c>
      <c r="K32" s="55">
        <v>8710108.04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226</v>
      </c>
      <c r="F33" s="42" t="s">
        <v>227</v>
      </c>
      <c r="G33" s="53">
        <v>9</v>
      </c>
      <c r="H33" s="44">
        <v>13750500000000000</v>
      </c>
      <c r="I33" s="43" t="s">
        <v>208</v>
      </c>
      <c r="J33" s="55">
        <v>122966.09</v>
      </c>
      <c r="K33" s="55">
        <v>122966.09</v>
      </c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209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184</v>
      </c>
      <c r="F35" s="42" t="s">
        <v>7</v>
      </c>
      <c r="G35" s="53">
        <v>9</v>
      </c>
      <c r="H35" s="44">
        <v>13750500000000000</v>
      </c>
      <c r="I35" s="43" t="s">
        <v>206</v>
      </c>
      <c r="J35" s="55">
        <v>1559640</v>
      </c>
      <c r="K35" s="55">
        <v>1559640</v>
      </c>
      <c r="L35" s="46"/>
      <c r="M35" s="46"/>
      <c r="N35" s="46"/>
      <c r="O35" s="46"/>
      <c r="P35" s="46"/>
      <c r="Q35" s="46"/>
      <c r="R35" s="46"/>
    </row>
    <row r="36" spans="1:18" s="31" customFormat="1" ht="39.75" customHeight="1">
      <c r="A36" s="134"/>
      <c r="B36" s="122"/>
      <c r="C36" s="120"/>
      <c r="D36" s="149"/>
      <c r="E36" s="53">
        <v>1004</v>
      </c>
      <c r="F36" s="42" t="s">
        <v>7</v>
      </c>
      <c r="G36" s="53">
        <v>9</v>
      </c>
      <c r="H36" s="44">
        <v>13750500000000000</v>
      </c>
      <c r="I36" s="43" t="s">
        <v>210</v>
      </c>
      <c r="J36" s="59">
        <v>203443.72</v>
      </c>
      <c r="K36" s="59">
        <v>203443.72</v>
      </c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34"/>
      <c r="B37" s="56" t="s">
        <v>75</v>
      </c>
      <c r="C37" s="57" t="s">
        <v>74</v>
      </c>
      <c r="D37" s="58" t="s">
        <v>51</v>
      </c>
      <c r="E37" s="42" t="s">
        <v>20</v>
      </c>
      <c r="F37" s="42" t="s">
        <v>20</v>
      </c>
      <c r="G37" s="43">
        <v>0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6.75" customHeight="1">
      <c r="A38" s="134"/>
      <c r="B38" s="121" t="s">
        <v>77</v>
      </c>
      <c r="C38" s="119"/>
      <c r="D38" s="147">
        <v>410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29.25" customHeight="1">
      <c r="A39" s="134"/>
      <c r="B39" s="122"/>
      <c r="C39" s="120"/>
      <c r="D39" s="149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121" t="s">
        <v>56</v>
      </c>
      <c r="C40" s="119"/>
      <c r="D40" s="147">
        <v>440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9.75" customHeight="1">
      <c r="A41" s="134"/>
      <c r="B41" s="122"/>
      <c r="C41" s="120"/>
      <c r="D41" s="149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50.25" customHeight="1">
      <c r="A42" s="134"/>
      <c r="B42" s="51" t="s">
        <v>76</v>
      </c>
      <c r="C42" s="52" t="s">
        <v>50</v>
      </c>
      <c r="D42" s="53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92.25" customHeight="1">
      <c r="A43" s="135"/>
      <c r="B43" s="51" t="s">
        <v>52</v>
      </c>
      <c r="C43" s="52" t="s">
        <v>53</v>
      </c>
      <c r="D43" s="53">
        <v>510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20" ht="40.5" customHeight="1">
      <c r="A44" s="131" t="s">
        <v>54</v>
      </c>
      <c r="B44" s="60" t="s">
        <v>68</v>
      </c>
      <c r="C44" s="61" t="s">
        <v>55</v>
      </c>
      <c r="D44" s="42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0">
        <f>J45+J72+J75+J76+J83</f>
        <v>214994708.48</v>
      </c>
      <c r="K44" s="50">
        <f>K45+K72+K75+K83</f>
        <v>37050705.36</v>
      </c>
      <c r="L44" s="50">
        <f>L45+L72+L75+L76+L83</f>
        <v>177920692.19</v>
      </c>
      <c r="M44" s="50">
        <f>M45+M72+M76+M83</f>
        <v>164183764.75</v>
      </c>
      <c r="N44" s="50">
        <f>N45+N76+N83</f>
        <v>0</v>
      </c>
      <c r="O44" s="50">
        <f>O45+O72+O76+O83</f>
        <v>164183764.75</v>
      </c>
      <c r="P44" s="50">
        <f>P45+P72+P76+P83</f>
        <v>164183764.75</v>
      </c>
      <c r="Q44" s="50">
        <f>Q45+Q76+Q83</f>
        <v>0</v>
      </c>
      <c r="R44" s="50">
        <f>R45+R72+R76+R83</f>
        <v>164183764.75</v>
      </c>
      <c r="T44" s="39"/>
    </row>
    <row r="45" spans="1:18" ht="45" customHeight="1">
      <c r="A45" s="132"/>
      <c r="B45" s="62" t="s">
        <v>78</v>
      </c>
      <c r="C45" s="41" t="s">
        <v>57</v>
      </c>
      <c r="D45" s="43" t="s">
        <v>51</v>
      </c>
      <c r="E45" s="42" t="s">
        <v>20</v>
      </c>
      <c r="F45" s="42" t="s">
        <v>20</v>
      </c>
      <c r="G45" s="43">
        <v>0</v>
      </c>
      <c r="H45" s="49" t="s">
        <v>6</v>
      </c>
      <c r="I45" s="43" t="s">
        <v>7</v>
      </c>
      <c r="J45" s="63">
        <f>J46+J47+J48+J49+J50+J51+J52+J53+J54+J55+J56+J57+J58</f>
        <v>149545453.51</v>
      </c>
      <c r="K45" s="63">
        <f>K53+K54+K55+K58</f>
        <v>8880239.08</v>
      </c>
      <c r="L45" s="63">
        <f>L46+L47+L48+L49+L50+L51+L52+L56+L58</f>
        <v>140641903.5</v>
      </c>
      <c r="M45" s="63">
        <f>M46+M47+M48+M49+M50+M51+M52+M53+M55+M56+M57+M58</f>
        <v>132437097.99</v>
      </c>
      <c r="N45" s="64"/>
      <c r="O45" s="63">
        <f>O46+O47+O48+O49+O50+O51+O52+O53+O55+O56+O57+O58</f>
        <v>132437097.99</v>
      </c>
      <c r="P45" s="63">
        <f>P46+P47+P48+P49+P50+P51+P52+P53+P55+P56+P57+P58</f>
        <v>132437097.99</v>
      </c>
      <c r="Q45" s="64"/>
      <c r="R45" s="63">
        <f>R46+R47+R48+R49+R50+R51+R52+R53+R55+R56+R57+R58</f>
        <v>132437097.99</v>
      </c>
    </row>
    <row r="46" spans="1:18" ht="28.5" customHeight="1">
      <c r="A46" s="132"/>
      <c r="B46" s="129" t="s">
        <v>79</v>
      </c>
      <c r="C46" s="127" t="s">
        <v>58</v>
      </c>
      <c r="D46" s="154">
        <v>111</v>
      </c>
      <c r="E46" s="42" t="s">
        <v>173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1217315.17</v>
      </c>
      <c r="K46" s="46"/>
      <c r="L46" s="66">
        <v>1217315.17</v>
      </c>
      <c r="M46" s="66">
        <v>1199618</v>
      </c>
      <c r="N46" s="46"/>
      <c r="O46" s="66">
        <v>1199618</v>
      </c>
      <c r="P46" s="66">
        <v>1199618</v>
      </c>
      <c r="Q46" s="46"/>
      <c r="R46" s="66">
        <v>1199618</v>
      </c>
    </row>
    <row r="47" spans="1:18" ht="28.5" customHeight="1">
      <c r="A47" s="132"/>
      <c r="B47" s="130"/>
      <c r="C47" s="128"/>
      <c r="D47" s="160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1101554.28</v>
      </c>
      <c r="K47" s="46"/>
      <c r="L47" s="66">
        <v>1101554.28</v>
      </c>
      <c r="M47" s="66">
        <v>1091687</v>
      </c>
      <c r="N47" s="46"/>
      <c r="O47" s="66">
        <v>1091687</v>
      </c>
      <c r="P47" s="66">
        <v>1091687</v>
      </c>
      <c r="Q47" s="46"/>
      <c r="R47" s="66">
        <v>1091687</v>
      </c>
    </row>
    <row r="48" spans="1:18" ht="28.5" customHeight="1">
      <c r="A48" s="132"/>
      <c r="B48" s="130"/>
      <c r="C48" s="128"/>
      <c r="D48" s="160"/>
      <c r="E48" s="42" t="s">
        <v>183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888890.72</v>
      </c>
      <c r="K48" s="46"/>
      <c r="L48" s="66">
        <v>888890.72</v>
      </c>
      <c r="M48" s="66">
        <v>827301</v>
      </c>
      <c r="N48" s="46"/>
      <c r="O48" s="66">
        <v>827301</v>
      </c>
      <c r="P48" s="66">
        <v>827301</v>
      </c>
      <c r="Q48" s="46"/>
      <c r="R48" s="66">
        <v>827301</v>
      </c>
    </row>
    <row r="49" spans="1:18" ht="28.5" customHeight="1">
      <c r="A49" s="132"/>
      <c r="B49" s="130"/>
      <c r="C49" s="128"/>
      <c r="D49" s="160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202</v>
      </c>
      <c r="J49" s="66">
        <v>1060901.8</v>
      </c>
      <c r="K49" s="46"/>
      <c r="L49" s="66">
        <v>1060901.8</v>
      </c>
      <c r="M49" s="66">
        <v>938881.47</v>
      </c>
      <c r="N49" s="46"/>
      <c r="O49" s="66">
        <v>938881.47</v>
      </c>
      <c r="P49" s="66">
        <v>938881.47</v>
      </c>
      <c r="Q49" s="46"/>
      <c r="R49" s="66">
        <v>938881.47</v>
      </c>
    </row>
    <row r="50" spans="1:18" ht="28.5" customHeight="1">
      <c r="A50" s="132"/>
      <c r="B50" s="130"/>
      <c r="C50" s="128"/>
      <c r="D50" s="160"/>
      <c r="E50" s="42" t="s">
        <v>172</v>
      </c>
      <c r="F50" s="42" t="s">
        <v>7</v>
      </c>
      <c r="G50" s="53">
        <v>8</v>
      </c>
      <c r="H50" s="44">
        <v>13750400000000000</v>
      </c>
      <c r="I50" s="53" t="s">
        <v>203</v>
      </c>
      <c r="J50" s="66">
        <v>103215656.09</v>
      </c>
      <c r="K50" s="46"/>
      <c r="L50" s="66">
        <v>103215656.09</v>
      </c>
      <c r="M50" s="66">
        <v>95198019</v>
      </c>
      <c r="N50" s="46"/>
      <c r="O50" s="66">
        <v>95198019</v>
      </c>
      <c r="P50" s="66">
        <v>95198019</v>
      </c>
      <c r="Q50" s="46"/>
      <c r="R50" s="66">
        <v>95198019</v>
      </c>
    </row>
    <row r="51" spans="1:18" ht="28.5" customHeight="1">
      <c r="A51" s="132"/>
      <c r="B51" s="130"/>
      <c r="C51" s="128"/>
      <c r="D51" s="160"/>
      <c r="E51" s="42" t="s">
        <v>172</v>
      </c>
      <c r="F51" s="42" t="s">
        <v>7</v>
      </c>
      <c r="G51" s="53">
        <v>8</v>
      </c>
      <c r="H51" s="44">
        <v>13750300000000000</v>
      </c>
      <c r="I51" s="43" t="s">
        <v>204</v>
      </c>
      <c r="J51" s="66">
        <v>700000</v>
      </c>
      <c r="K51" s="46"/>
      <c r="L51" s="66">
        <v>700000</v>
      </c>
      <c r="M51" s="66">
        <v>2461126</v>
      </c>
      <c r="N51" s="46"/>
      <c r="O51" s="66">
        <v>2461126</v>
      </c>
      <c r="P51" s="66">
        <v>2461126</v>
      </c>
      <c r="Q51" s="46"/>
      <c r="R51" s="66">
        <v>2461126</v>
      </c>
    </row>
    <row r="52" spans="1:18" ht="28.5" customHeight="1">
      <c r="A52" s="132"/>
      <c r="B52" s="130"/>
      <c r="C52" s="128"/>
      <c r="D52" s="160"/>
      <c r="E52" s="42" t="s">
        <v>172</v>
      </c>
      <c r="F52" s="42" t="s">
        <v>7</v>
      </c>
      <c r="G52" s="53">
        <v>8</v>
      </c>
      <c r="H52" s="44">
        <v>13750300000000000</v>
      </c>
      <c r="I52" s="53" t="s">
        <v>197</v>
      </c>
      <c r="J52" s="66">
        <v>143260</v>
      </c>
      <c r="K52" s="46"/>
      <c r="L52" s="66">
        <v>143260</v>
      </c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60"/>
      <c r="E53" s="42" t="s">
        <v>172</v>
      </c>
      <c r="F53" s="42" t="s">
        <v>7</v>
      </c>
      <c r="G53" s="53">
        <v>9</v>
      </c>
      <c r="H53" s="44">
        <v>13750500000000000</v>
      </c>
      <c r="I53" s="53" t="s">
        <v>215</v>
      </c>
      <c r="J53" s="66">
        <v>36225</v>
      </c>
      <c r="K53" s="55">
        <v>36225</v>
      </c>
      <c r="L53" s="47"/>
      <c r="M53" s="46"/>
      <c r="N53" s="46"/>
      <c r="O53" s="46"/>
      <c r="P53" s="46"/>
      <c r="Q53" s="46"/>
      <c r="R53" s="46"/>
    </row>
    <row r="54" spans="1:18" ht="28.5" customHeight="1">
      <c r="A54" s="132"/>
      <c r="B54" s="130"/>
      <c r="C54" s="128"/>
      <c r="D54" s="160"/>
      <c r="E54" s="42" t="s">
        <v>226</v>
      </c>
      <c r="F54" s="42" t="s">
        <v>227</v>
      </c>
      <c r="G54" s="53">
        <v>9</v>
      </c>
      <c r="H54" s="44">
        <v>13750500000000000</v>
      </c>
      <c r="I54" s="43" t="s">
        <v>208</v>
      </c>
      <c r="J54" s="66">
        <v>94444</v>
      </c>
      <c r="K54" s="55">
        <v>94444</v>
      </c>
      <c r="L54" s="47"/>
      <c r="M54" s="46"/>
      <c r="N54" s="46"/>
      <c r="O54" s="46"/>
      <c r="P54" s="46"/>
      <c r="Q54" s="46"/>
      <c r="R54" s="46"/>
    </row>
    <row r="55" spans="1:18" ht="28.5" customHeight="1">
      <c r="A55" s="132"/>
      <c r="B55" s="130"/>
      <c r="C55" s="128"/>
      <c r="D55" s="160"/>
      <c r="E55" s="42" t="s">
        <v>172</v>
      </c>
      <c r="F55" s="42" t="s">
        <v>219</v>
      </c>
      <c r="G55" s="53">
        <v>9</v>
      </c>
      <c r="H55" s="44">
        <v>13750500000000000</v>
      </c>
      <c r="I55" s="53" t="s">
        <v>208</v>
      </c>
      <c r="J55" s="55">
        <v>6802240.99</v>
      </c>
      <c r="K55" s="55">
        <v>6802240.99</v>
      </c>
      <c r="L55" s="47"/>
      <c r="M55" s="66"/>
      <c r="N55" s="46"/>
      <c r="O55" s="47"/>
      <c r="P55" s="66"/>
      <c r="Q55" s="46"/>
      <c r="R55" s="47"/>
    </row>
    <row r="56" spans="1:18" ht="28.5" customHeight="1">
      <c r="A56" s="132"/>
      <c r="B56" s="159"/>
      <c r="C56" s="158"/>
      <c r="D56" s="155"/>
      <c r="E56" s="42" t="s">
        <v>173</v>
      </c>
      <c r="F56" s="42" t="s">
        <v>7</v>
      </c>
      <c r="G56" s="53">
        <v>8</v>
      </c>
      <c r="H56" s="44">
        <v>13750400000000000</v>
      </c>
      <c r="I56" s="53" t="s">
        <v>198</v>
      </c>
      <c r="J56" s="69">
        <v>54049</v>
      </c>
      <c r="K56" s="46"/>
      <c r="L56" s="69">
        <v>54049</v>
      </c>
      <c r="M56" s="46"/>
      <c r="N56" s="46"/>
      <c r="O56" s="46"/>
      <c r="P56" s="46"/>
      <c r="Q56" s="46"/>
      <c r="R56" s="46"/>
    </row>
    <row r="57" spans="1:18" ht="66.75" customHeight="1">
      <c r="A57" s="132"/>
      <c r="B57" s="62" t="s">
        <v>59</v>
      </c>
      <c r="C57" s="41" t="s">
        <v>60</v>
      </c>
      <c r="D57" s="43">
        <v>112</v>
      </c>
      <c r="E57" s="42" t="s">
        <v>172</v>
      </c>
      <c r="F57" s="42" t="s">
        <v>7</v>
      </c>
      <c r="G57" s="53">
        <v>8</v>
      </c>
      <c r="H57" s="44">
        <v>13750400000000000</v>
      </c>
      <c r="I57" s="53" t="s">
        <v>203</v>
      </c>
      <c r="J57" s="66">
        <v>23310.93</v>
      </c>
      <c r="K57" s="46"/>
      <c r="L57" s="66">
        <v>23310.93</v>
      </c>
      <c r="M57" s="66"/>
      <c r="N57" s="46"/>
      <c r="O57" s="47"/>
      <c r="P57" s="66"/>
      <c r="Q57" s="46"/>
      <c r="R57" s="47"/>
    </row>
    <row r="58" spans="1:18" ht="144.75" customHeight="1">
      <c r="A58" s="132"/>
      <c r="B58" s="62" t="s">
        <v>80</v>
      </c>
      <c r="C58" s="41" t="s">
        <v>61</v>
      </c>
      <c r="D58" s="43" t="s">
        <v>51</v>
      </c>
      <c r="E58" s="42" t="s">
        <v>20</v>
      </c>
      <c r="F58" s="42" t="s">
        <v>20</v>
      </c>
      <c r="G58" s="43">
        <v>0</v>
      </c>
      <c r="H58" s="49" t="s">
        <v>6</v>
      </c>
      <c r="I58" s="43" t="s">
        <v>7</v>
      </c>
      <c r="J58" s="70">
        <f>J59+J60+J61+J62+J63+J64+J65+J66+J67+J68+J69</f>
        <v>34207605.529999994</v>
      </c>
      <c r="K58" s="70">
        <f>K59+K60+K61+K62+K63+K64+K65+K66+K67+K68+K69</f>
        <v>1947329.09</v>
      </c>
      <c r="L58" s="47">
        <f>L59+L60+L61+L62+L63+L64+L65+L69</f>
        <v>32260276.439999998</v>
      </c>
      <c r="M58" s="70">
        <f>M59+M60+M61+M62+M63+M64</f>
        <v>30720465.52</v>
      </c>
      <c r="N58" s="46"/>
      <c r="O58" s="47">
        <f>M58</f>
        <v>30720465.52</v>
      </c>
      <c r="P58" s="70">
        <f>P59+P60+P61+P62+P63+P64</f>
        <v>30720465.52</v>
      </c>
      <c r="Q58" s="46"/>
      <c r="R58" s="47">
        <f>P58</f>
        <v>30720465.52</v>
      </c>
    </row>
    <row r="59" spans="1:18" ht="41.25" customHeight="1">
      <c r="A59" s="132"/>
      <c r="B59" s="129" t="s">
        <v>83</v>
      </c>
      <c r="C59" s="127" t="s">
        <v>81</v>
      </c>
      <c r="D59" s="154">
        <v>119</v>
      </c>
      <c r="E59" s="42" t="s">
        <v>173</v>
      </c>
      <c r="F59" s="42" t="s">
        <v>7</v>
      </c>
      <c r="G59" s="53">
        <v>8</v>
      </c>
      <c r="H59" s="44">
        <v>13750400000000000</v>
      </c>
      <c r="I59" s="53" t="s">
        <v>202</v>
      </c>
      <c r="J59" s="66">
        <v>344587.83</v>
      </c>
      <c r="K59" s="45"/>
      <c r="L59" s="66">
        <v>344587.83</v>
      </c>
      <c r="M59" s="66">
        <v>362285</v>
      </c>
      <c r="N59" s="46"/>
      <c r="O59" s="66">
        <v>362285</v>
      </c>
      <c r="P59" s="66">
        <v>362285</v>
      </c>
      <c r="Q59" s="46"/>
      <c r="R59" s="66">
        <v>362285</v>
      </c>
    </row>
    <row r="60" spans="1:18" ht="41.25" customHeight="1">
      <c r="A60" s="132"/>
      <c r="B60" s="130"/>
      <c r="C60" s="128"/>
      <c r="D60" s="160"/>
      <c r="E60" s="42" t="s">
        <v>183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319821.72</v>
      </c>
      <c r="K60" s="45"/>
      <c r="L60" s="66">
        <v>319821.72</v>
      </c>
      <c r="M60" s="66">
        <v>329689</v>
      </c>
      <c r="N60" s="46"/>
      <c r="O60" s="66">
        <v>329689</v>
      </c>
      <c r="P60" s="66">
        <v>329689</v>
      </c>
      <c r="Q60" s="46"/>
      <c r="R60" s="66">
        <v>329689</v>
      </c>
    </row>
    <row r="61" spans="1:18" ht="41.25" customHeight="1">
      <c r="A61" s="132"/>
      <c r="B61" s="130"/>
      <c r="C61" s="128"/>
      <c r="D61" s="160"/>
      <c r="E61" s="42" t="s">
        <v>183</v>
      </c>
      <c r="F61" s="42" t="s">
        <v>7</v>
      </c>
      <c r="G61" s="53">
        <v>8</v>
      </c>
      <c r="H61" s="44">
        <v>13750400000000000</v>
      </c>
      <c r="I61" s="53" t="s">
        <v>203</v>
      </c>
      <c r="J61" s="66">
        <v>267312.28</v>
      </c>
      <c r="K61" s="45"/>
      <c r="L61" s="66">
        <v>267312.28</v>
      </c>
      <c r="M61" s="66">
        <v>249845</v>
      </c>
      <c r="N61" s="46"/>
      <c r="O61" s="66">
        <v>249845</v>
      </c>
      <c r="P61" s="66">
        <v>249845</v>
      </c>
      <c r="Q61" s="46"/>
      <c r="R61" s="66">
        <v>249845</v>
      </c>
    </row>
    <row r="62" spans="1:18" ht="41.25" customHeight="1">
      <c r="A62" s="132"/>
      <c r="B62" s="130"/>
      <c r="C62" s="128"/>
      <c r="D62" s="160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202</v>
      </c>
      <c r="J62" s="66">
        <v>296154.91</v>
      </c>
      <c r="K62" s="45"/>
      <c r="L62" s="66">
        <v>296154.91</v>
      </c>
      <c r="M62" s="66">
        <v>283542.52</v>
      </c>
      <c r="N62" s="46"/>
      <c r="O62" s="66">
        <v>283542.52</v>
      </c>
      <c r="P62" s="66">
        <v>283542.52</v>
      </c>
      <c r="Q62" s="46"/>
      <c r="R62" s="66">
        <v>283542.52</v>
      </c>
    </row>
    <row r="63" spans="1:18" ht="41.25" customHeight="1">
      <c r="A63" s="132"/>
      <c r="B63" s="130"/>
      <c r="C63" s="128"/>
      <c r="D63" s="160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203</v>
      </c>
      <c r="J63" s="66">
        <v>30761412.91</v>
      </c>
      <c r="K63" s="45"/>
      <c r="L63" s="66">
        <v>30761412.91</v>
      </c>
      <c r="M63" s="66">
        <v>28749802</v>
      </c>
      <c r="N63" s="46"/>
      <c r="O63" s="66">
        <v>28749802</v>
      </c>
      <c r="P63" s="66">
        <v>28749802</v>
      </c>
      <c r="Q63" s="46"/>
      <c r="R63" s="66">
        <v>28749802</v>
      </c>
    </row>
    <row r="64" spans="1:18" ht="41.25" customHeight="1">
      <c r="A64" s="132"/>
      <c r="B64" s="130"/>
      <c r="C64" s="128"/>
      <c r="D64" s="160"/>
      <c r="E64" s="42" t="s">
        <v>172</v>
      </c>
      <c r="F64" s="42" t="s">
        <v>7</v>
      </c>
      <c r="G64" s="53">
        <v>8</v>
      </c>
      <c r="H64" s="44">
        <v>13750300000000000</v>
      </c>
      <c r="I64" s="43" t="s">
        <v>204</v>
      </c>
      <c r="J64" s="66">
        <v>211400</v>
      </c>
      <c r="K64" s="45"/>
      <c r="L64" s="66">
        <v>211400</v>
      </c>
      <c r="M64" s="66">
        <v>745302</v>
      </c>
      <c r="N64" s="46"/>
      <c r="O64" s="66">
        <v>745302</v>
      </c>
      <c r="P64" s="66">
        <v>745302</v>
      </c>
      <c r="Q64" s="46"/>
      <c r="R64" s="66">
        <v>745302</v>
      </c>
    </row>
    <row r="65" spans="1:18" ht="41.25" customHeight="1">
      <c r="A65" s="132"/>
      <c r="B65" s="130"/>
      <c r="C65" s="128"/>
      <c r="D65" s="160"/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198</v>
      </c>
      <c r="J65" s="66">
        <v>16322.79</v>
      </c>
      <c r="K65" s="45"/>
      <c r="L65" s="66">
        <v>16322.79</v>
      </c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60"/>
      <c r="E66" s="42" t="s">
        <v>226</v>
      </c>
      <c r="F66" s="42" t="s">
        <v>227</v>
      </c>
      <c r="G66" s="53">
        <v>9</v>
      </c>
      <c r="H66" s="44">
        <v>13750500000000000</v>
      </c>
      <c r="I66" s="43" t="s">
        <v>208</v>
      </c>
      <c r="J66" s="66">
        <v>28522.09</v>
      </c>
      <c r="K66" s="66">
        <v>28522.09</v>
      </c>
      <c r="L66" s="66"/>
      <c r="M66" s="66"/>
      <c r="N66" s="46"/>
      <c r="O66" s="66"/>
      <c r="P66" s="66"/>
      <c r="Q66" s="46"/>
      <c r="R66" s="66"/>
    </row>
    <row r="67" spans="1:18" ht="41.25" customHeight="1">
      <c r="A67" s="132"/>
      <c r="B67" s="130"/>
      <c r="C67" s="128"/>
      <c r="D67" s="160"/>
      <c r="E67" s="42" t="s">
        <v>172</v>
      </c>
      <c r="F67" s="42" t="s">
        <v>7</v>
      </c>
      <c r="G67" s="53">
        <v>9</v>
      </c>
      <c r="H67" s="44">
        <v>13750500000000000</v>
      </c>
      <c r="I67" s="53" t="s">
        <v>215</v>
      </c>
      <c r="J67" s="66">
        <v>10939.95</v>
      </c>
      <c r="K67" s="45">
        <v>10939.95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32"/>
      <c r="B68" s="130"/>
      <c r="C68" s="128"/>
      <c r="D68" s="160"/>
      <c r="E68" s="42" t="s">
        <v>172</v>
      </c>
      <c r="F68" s="42" t="s">
        <v>219</v>
      </c>
      <c r="G68" s="53">
        <v>9</v>
      </c>
      <c r="H68" s="44">
        <v>13750500000000000</v>
      </c>
      <c r="I68" s="53" t="s">
        <v>208</v>
      </c>
      <c r="J68" s="45">
        <v>1907867.05</v>
      </c>
      <c r="K68" s="45">
        <v>1907867.05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32"/>
      <c r="B69" s="130"/>
      <c r="C69" s="128"/>
      <c r="D69" s="160"/>
      <c r="E69" s="42" t="s">
        <v>172</v>
      </c>
      <c r="F69" s="42" t="s">
        <v>7</v>
      </c>
      <c r="G69" s="53">
        <v>8</v>
      </c>
      <c r="H69" s="44">
        <v>13750300000000000</v>
      </c>
      <c r="I69" s="43" t="s">
        <v>197</v>
      </c>
      <c r="J69" s="66">
        <v>43264</v>
      </c>
      <c r="K69" s="45"/>
      <c r="L69" s="47">
        <v>43264</v>
      </c>
      <c r="M69" s="46"/>
      <c r="N69" s="46"/>
      <c r="O69" s="46"/>
      <c r="P69" s="46"/>
      <c r="Q69" s="46"/>
      <c r="R69" s="46"/>
    </row>
    <row r="70" spans="1:18" ht="38.25" customHeight="1">
      <c r="A70" s="132"/>
      <c r="B70" s="156" t="s">
        <v>84</v>
      </c>
      <c r="C70" s="127" t="s">
        <v>82</v>
      </c>
      <c r="D70" s="154">
        <v>119</v>
      </c>
      <c r="E70" s="42" t="s">
        <v>20</v>
      </c>
      <c r="F70" s="42" t="s">
        <v>7</v>
      </c>
      <c r="G70" s="53">
        <v>8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38.25" customHeight="1">
      <c r="A71" s="132"/>
      <c r="B71" s="157"/>
      <c r="C71" s="158"/>
      <c r="D71" s="155"/>
      <c r="E71" s="42" t="s">
        <v>20</v>
      </c>
      <c r="F71" s="42" t="s">
        <v>7</v>
      </c>
      <c r="G71" s="53">
        <v>9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48.75" customHeight="1">
      <c r="A72" s="132"/>
      <c r="B72" s="62" t="s">
        <v>85</v>
      </c>
      <c r="C72" s="41" t="s">
        <v>86</v>
      </c>
      <c r="D72" s="43" t="s">
        <v>51</v>
      </c>
      <c r="E72" s="42" t="s">
        <v>20</v>
      </c>
      <c r="F72" s="42" t="s">
        <v>20</v>
      </c>
      <c r="G72" s="43">
        <v>0</v>
      </c>
      <c r="H72" s="49" t="s">
        <v>6</v>
      </c>
      <c r="I72" s="43" t="s">
        <v>7</v>
      </c>
      <c r="J72" s="71">
        <f>J73+J74</f>
        <v>222326.15</v>
      </c>
      <c r="K72" s="71">
        <f>K73+K74</f>
        <v>222326.15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32"/>
      <c r="B73" s="129" t="s">
        <v>63</v>
      </c>
      <c r="C73" s="127" t="s">
        <v>62</v>
      </c>
      <c r="D73" s="154">
        <v>323</v>
      </c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205</v>
      </c>
      <c r="J73" s="55">
        <v>18882.43</v>
      </c>
      <c r="K73" s="55">
        <v>18882.43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32"/>
      <c r="B74" s="159"/>
      <c r="C74" s="158"/>
      <c r="D74" s="155"/>
      <c r="E74" s="53">
        <v>1004</v>
      </c>
      <c r="F74" s="42" t="s">
        <v>7</v>
      </c>
      <c r="G74" s="53">
        <v>9</v>
      </c>
      <c r="H74" s="44">
        <v>13750500000000000</v>
      </c>
      <c r="I74" s="43" t="s">
        <v>210</v>
      </c>
      <c r="J74" s="59">
        <v>203443.72</v>
      </c>
      <c r="K74" s="59">
        <v>203443.72</v>
      </c>
      <c r="L74" s="46"/>
      <c r="M74" s="46"/>
      <c r="N74" s="46"/>
      <c r="O74" s="46"/>
      <c r="P74" s="46"/>
      <c r="Q74" s="46"/>
      <c r="R74" s="46"/>
    </row>
    <row r="75" spans="1:18" ht="188.25" customHeight="1">
      <c r="A75" s="132"/>
      <c r="B75" s="129" t="s">
        <v>63</v>
      </c>
      <c r="C75" s="41" t="s">
        <v>87</v>
      </c>
      <c r="D75" s="43">
        <v>321</v>
      </c>
      <c r="E75" s="42" t="s">
        <v>172</v>
      </c>
      <c r="F75" s="42" t="s">
        <v>7</v>
      </c>
      <c r="G75" s="53">
        <v>9</v>
      </c>
      <c r="H75" s="44">
        <v>13750500000000000</v>
      </c>
      <c r="I75" s="43" t="s">
        <v>206</v>
      </c>
      <c r="J75" s="43">
        <v>45504</v>
      </c>
      <c r="K75" s="43">
        <v>45504</v>
      </c>
      <c r="L75" s="46"/>
      <c r="M75" s="46"/>
      <c r="N75" s="46"/>
      <c r="O75" s="46"/>
      <c r="P75" s="46"/>
      <c r="Q75" s="46"/>
      <c r="R75" s="46"/>
    </row>
    <row r="76" spans="1:18" ht="55.5" customHeight="1">
      <c r="A76" s="132"/>
      <c r="B76" s="159"/>
      <c r="C76" s="41" t="s">
        <v>64</v>
      </c>
      <c r="D76" s="43">
        <v>850</v>
      </c>
      <c r="E76" s="42" t="s">
        <v>20</v>
      </c>
      <c r="F76" s="42" t="s">
        <v>20</v>
      </c>
      <c r="G76" s="43">
        <v>0</v>
      </c>
      <c r="H76" s="49" t="s">
        <v>6</v>
      </c>
      <c r="I76" s="43" t="s">
        <v>7</v>
      </c>
      <c r="J76" s="72">
        <f>J77+J79</f>
        <v>60000</v>
      </c>
      <c r="K76" s="72">
        <f aca="true" t="shared" si="0" ref="K76:R76">K78+K79</f>
        <v>0</v>
      </c>
      <c r="L76" s="72">
        <f>L77+L79</f>
        <v>60000</v>
      </c>
      <c r="M76" s="72">
        <f t="shared" si="0"/>
        <v>0</v>
      </c>
      <c r="N76" s="72">
        <f t="shared" si="0"/>
        <v>0</v>
      </c>
      <c r="O76" s="72">
        <f t="shared" si="0"/>
        <v>0</v>
      </c>
      <c r="P76" s="72">
        <f t="shared" si="0"/>
        <v>0</v>
      </c>
      <c r="Q76" s="72">
        <f t="shared" si="0"/>
        <v>0</v>
      </c>
      <c r="R76" s="72">
        <f t="shared" si="0"/>
        <v>0</v>
      </c>
    </row>
    <row r="77" spans="1:18" ht="99" customHeight="1">
      <c r="A77" s="132"/>
      <c r="B77" s="62"/>
      <c r="C77" s="41" t="s">
        <v>65</v>
      </c>
      <c r="D77" s="43">
        <v>852</v>
      </c>
      <c r="E77" s="42" t="s">
        <v>172</v>
      </c>
      <c r="F77" s="42" t="s">
        <v>7</v>
      </c>
      <c r="G77" s="53">
        <v>8</v>
      </c>
      <c r="H77" s="44">
        <v>13750300000000000</v>
      </c>
      <c r="I77" s="43" t="s">
        <v>204</v>
      </c>
      <c r="J77" s="72">
        <v>3000</v>
      </c>
      <c r="K77" s="46"/>
      <c r="L77" s="72">
        <v>3000</v>
      </c>
      <c r="M77" s="46"/>
      <c r="N77" s="46"/>
      <c r="O77" s="46"/>
      <c r="P77" s="46"/>
      <c r="Q77" s="46"/>
      <c r="R77" s="46"/>
    </row>
    <row r="78" spans="1:18" ht="63.75" customHeight="1">
      <c r="A78" s="132"/>
      <c r="B78" s="65"/>
      <c r="C78" s="127" t="s">
        <v>66</v>
      </c>
      <c r="D78" s="154">
        <v>853</v>
      </c>
      <c r="E78" s="42" t="s">
        <v>172</v>
      </c>
      <c r="F78" s="42" t="s">
        <v>7</v>
      </c>
      <c r="G78" s="53">
        <v>8</v>
      </c>
      <c r="H78" s="44">
        <v>13750400000000000</v>
      </c>
      <c r="I78" s="53" t="s">
        <v>203</v>
      </c>
      <c r="J78" s="66"/>
      <c r="K78" s="45"/>
      <c r="L78" s="66"/>
      <c r="M78" s="66"/>
      <c r="N78" s="46"/>
      <c r="O78" s="66"/>
      <c r="P78" s="66"/>
      <c r="Q78" s="46"/>
      <c r="R78" s="66"/>
    </row>
    <row r="79" spans="1:18" ht="63.75" customHeight="1">
      <c r="A79" s="132"/>
      <c r="B79" s="67"/>
      <c r="C79" s="128"/>
      <c r="D79" s="160"/>
      <c r="E79" s="42" t="s">
        <v>172</v>
      </c>
      <c r="F79" s="42" t="s">
        <v>7</v>
      </c>
      <c r="G79" s="53">
        <v>8</v>
      </c>
      <c r="H79" s="44">
        <v>13750300000000000</v>
      </c>
      <c r="I79" s="43" t="s">
        <v>204</v>
      </c>
      <c r="J79" s="66">
        <v>57000</v>
      </c>
      <c r="K79" s="45"/>
      <c r="L79" s="45">
        <v>57000</v>
      </c>
      <c r="M79" s="46"/>
      <c r="N79" s="46"/>
      <c r="O79" s="46"/>
      <c r="P79" s="46"/>
      <c r="Q79" s="46"/>
      <c r="R79" s="46"/>
    </row>
    <row r="80" spans="1:18" ht="51.75" customHeight="1">
      <c r="A80" s="132"/>
      <c r="B80" s="68"/>
      <c r="C80" s="158"/>
      <c r="D80" s="155"/>
      <c r="E80" s="42" t="s">
        <v>20</v>
      </c>
      <c r="F80" s="42" t="s">
        <v>7</v>
      </c>
      <c r="G80" s="53">
        <v>9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80.25" customHeight="1">
      <c r="A81" s="132"/>
      <c r="B81" s="62" t="s">
        <v>89</v>
      </c>
      <c r="C81" s="41" t="s">
        <v>88</v>
      </c>
      <c r="D81" s="43" t="s">
        <v>51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145.5" customHeight="1">
      <c r="A82" s="132"/>
      <c r="B82" s="62" t="s">
        <v>90</v>
      </c>
      <c r="C82" s="41" t="s">
        <v>91</v>
      </c>
      <c r="D82" s="43">
        <v>831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49.5" customHeight="1">
      <c r="A83" s="132"/>
      <c r="B83" s="62" t="s">
        <v>92</v>
      </c>
      <c r="C83" s="41" t="s">
        <v>93</v>
      </c>
      <c r="D83" s="43" t="s">
        <v>51</v>
      </c>
      <c r="E83" s="42" t="s">
        <v>20</v>
      </c>
      <c r="F83" s="42" t="s">
        <v>20</v>
      </c>
      <c r="G83" s="43">
        <v>0</v>
      </c>
      <c r="H83" s="49" t="s">
        <v>6</v>
      </c>
      <c r="I83" s="43" t="s">
        <v>7</v>
      </c>
      <c r="J83" s="72">
        <f>J84+J101</f>
        <v>65121424.82</v>
      </c>
      <c r="K83" s="72">
        <f>K84+K101</f>
        <v>27902636.130000003</v>
      </c>
      <c r="L83" s="72">
        <f>L84+L101</f>
        <v>37218788.69</v>
      </c>
      <c r="M83" s="72">
        <f>M84+M104</f>
        <v>31746666.759999998</v>
      </c>
      <c r="N83" s="72"/>
      <c r="O83" s="72">
        <f>O84+O104</f>
        <v>31746666.759999998</v>
      </c>
      <c r="P83" s="72">
        <f>P84+P104</f>
        <v>31746666.759999998</v>
      </c>
      <c r="Q83" s="72"/>
      <c r="R83" s="72">
        <f>R84+R104</f>
        <v>31746666.759999998</v>
      </c>
    </row>
    <row r="84" spans="1:18" ht="99" customHeight="1">
      <c r="A84" s="132"/>
      <c r="B84" s="62" t="s">
        <v>94</v>
      </c>
      <c r="C84" s="41" t="s">
        <v>157</v>
      </c>
      <c r="D84" s="43">
        <v>244</v>
      </c>
      <c r="E84" s="42" t="s">
        <v>20</v>
      </c>
      <c r="F84" s="42" t="s">
        <v>7</v>
      </c>
      <c r="G84" s="53">
        <v>9</v>
      </c>
      <c r="H84" s="49" t="s">
        <v>6</v>
      </c>
      <c r="I84" s="43" t="s">
        <v>7</v>
      </c>
      <c r="J84" s="72">
        <f>J85+J86+J87+J88+J89+J90+J91+J92+J93+J94+J95+J96+J97+J98+J99+J100</f>
        <v>58038148.05</v>
      </c>
      <c r="K84" s="72">
        <f>K85+K86+K87+K88+K89+K90+K91+K92+K93+K94+K95+K96+K97+K98+K99+K100</f>
        <v>27902636.130000003</v>
      </c>
      <c r="L84" s="72">
        <f>L85+L86+L87+L88+L89+L90+L91+L92+L93+L94+L95+L96+L97+L98+L99+L100</f>
        <v>30135511.919999998</v>
      </c>
      <c r="M84" s="72">
        <f>M85+M86+M87+M88+M89+M91</f>
        <v>27208867.759999998</v>
      </c>
      <c r="N84" s="46"/>
      <c r="O84" s="72">
        <f>O85+O86+O87+O88+O89+O91</f>
        <v>27208867.759999998</v>
      </c>
      <c r="P84" s="72">
        <f>P85+P86+P87+P88+P89+P91</f>
        <v>27208867.759999998</v>
      </c>
      <c r="Q84" s="46"/>
      <c r="R84" s="72">
        <f>R85+R86+R87+R88+R89+R91</f>
        <v>27208867.759999998</v>
      </c>
    </row>
    <row r="85" spans="1:18" ht="49.5" customHeight="1">
      <c r="A85" s="132"/>
      <c r="B85" s="130"/>
      <c r="C85" s="128"/>
      <c r="D85" s="160">
        <v>247</v>
      </c>
      <c r="E85" s="42" t="s">
        <v>173</v>
      </c>
      <c r="F85" s="42" t="s">
        <v>7</v>
      </c>
      <c r="G85" s="53">
        <v>8</v>
      </c>
      <c r="H85" s="44">
        <v>13750400000000000</v>
      </c>
      <c r="I85" s="53" t="s">
        <v>202</v>
      </c>
      <c r="J85" s="66">
        <v>77378</v>
      </c>
      <c r="K85" s="45"/>
      <c r="L85" s="66">
        <v>77378</v>
      </c>
      <c r="M85" s="66">
        <v>77378</v>
      </c>
      <c r="N85" s="46"/>
      <c r="O85" s="66">
        <v>77378</v>
      </c>
      <c r="P85" s="66">
        <v>77378</v>
      </c>
      <c r="Q85" s="46"/>
      <c r="R85" s="66">
        <v>77378</v>
      </c>
    </row>
    <row r="86" spans="1:18" ht="49.5" customHeight="1">
      <c r="A86" s="132"/>
      <c r="B86" s="130"/>
      <c r="C86" s="128"/>
      <c r="D86" s="160"/>
      <c r="E86" s="42" t="s">
        <v>183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201142</v>
      </c>
      <c r="K86" s="45"/>
      <c r="L86" s="66">
        <v>201142</v>
      </c>
      <c r="M86" s="66">
        <v>227193</v>
      </c>
      <c r="N86" s="46"/>
      <c r="O86" s="66">
        <v>227193</v>
      </c>
      <c r="P86" s="66">
        <v>227193</v>
      </c>
      <c r="Q86" s="46"/>
      <c r="R86" s="66">
        <v>227193</v>
      </c>
    </row>
    <row r="87" spans="1:18" ht="49.5" customHeight="1">
      <c r="A87" s="132"/>
      <c r="B87" s="130"/>
      <c r="C87" s="128"/>
      <c r="D87" s="160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203</v>
      </c>
      <c r="J87" s="66">
        <v>60537</v>
      </c>
      <c r="K87" s="45"/>
      <c r="L87" s="66">
        <v>60537</v>
      </c>
      <c r="M87" s="66">
        <v>60537</v>
      </c>
      <c r="N87" s="46"/>
      <c r="O87" s="66">
        <v>60537</v>
      </c>
      <c r="P87" s="66">
        <v>60537</v>
      </c>
      <c r="Q87" s="46"/>
      <c r="R87" s="66">
        <v>60537</v>
      </c>
    </row>
    <row r="88" spans="1:18" ht="49.5" customHeight="1">
      <c r="A88" s="132"/>
      <c r="B88" s="130"/>
      <c r="C88" s="128"/>
      <c r="D88" s="160"/>
      <c r="E88" s="42" t="s">
        <v>172</v>
      </c>
      <c r="F88" s="42" t="s">
        <v>7</v>
      </c>
      <c r="G88" s="53">
        <v>8</v>
      </c>
      <c r="H88" s="44">
        <v>13750400000000000</v>
      </c>
      <c r="I88" s="53" t="s">
        <v>203</v>
      </c>
      <c r="J88" s="66">
        <v>11950289.07</v>
      </c>
      <c r="K88" s="45"/>
      <c r="L88" s="66">
        <v>11950289.07</v>
      </c>
      <c r="M88" s="66">
        <v>10674279</v>
      </c>
      <c r="N88" s="46"/>
      <c r="O88" s="66">
        <v>10674279</v>
      </c>
      <c r="P88" s="66">
        <v>10674279</v>
      </c>
      <c r="Q88" s="46"/>
      <c r="R88" s="66">
        <v>10674279</v>
      </c>
    </row>
    <row r="89" spans="1:18" ht="49.5" customHeight="1">
      <c r="A89" s="132"/>
      <c r="B89" s="130"/>
      <c r="C89" s="128"/>
      <c r="D89" s="160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10742199.54</v>
      </c>
      <c r="K89" s="45"/>
      <c r="L89" s="66">
        <v>10742199.54</v>
      </c>
      <c r="M89" s="66">
        <v>14935908.76</v>
      </c>
      <c r="N89" s="46"/>
      <c r="O89" s="66">
        <v>14935908.76</v>
      </c>
      <c r="P89" s="66">
        <v>14935908.76</v>
      </c>
      <c r="Q89" s="46"/>
      <c r="R89" s="66">
        <v>14935908.76</v>
      </c>
    </row>
    <row r="90" spans="1:18" ht="49.5" customHeight="1">
      <c r="A90" s="132"/>
      <c r="B90" s="130"/>
      <c r="C90" s="128"/>
      <c r="D90" s="160"/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199</v>
      </c>
      <c r="J90" s="66">
        <v>24339.55</v>
      </c>
      <c r="K90" s="45"/>
      <c r="L90" s="66">
        <v>24339.55</v>
      </c>
      <c r="M90" s="45"/>
      <c r="N90" s="46"/>
      <c r="O90" s="45"/>
      <c r="P90" s="45"/>
      <c r="Q90" s="46"/>
      <c r="R90" s="45"/>
    </row>
    <row r="91" spans="1:18" ht="49.5" customHeight="1">
      <c r="A91" s="132"/>
      <c r="B91" s="130"/>
      <c r="C91" s="128"/>
      <c r="D91" s="160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204</v>
      </c>
      <c r="J91" s="66">
        <v>2595893</v>
      </c>
      <c r="K91" s="45"/>
      <c r="L91" s="66">
        <v>2595893</v>
      </c>
      <c r="M91" s="66">
        <v>1233572</v>
      </c>
      <c r="N91" s="46"/>
      <c r="O91" s="66">
        <v>1233572</v>
      </c>
      <c r="P91" s="66">
        <v>1233572</v>
      </c>
      <c r="Q91" s="46"/>
      <c r="R91" s="66">
        <v>1233572</v>
      </c>
    </row>
    <row r="92" spans="1:18" ht="49.5" customHeight="1">
      <c r="A92" s="132"/>
      <c r="B92" s="130"/>
      <c r="C92" s="128"/>
      <c r="D92" s="160"/>
      <c r="E92" s="42" t="s">
        <v>172</v>
      </c>
      <c r="F92" s="42" t="s">
        <v>7</v>
      </c>
      <c r="G92" s="53">
        <v>8</v>
      </c>
      <c r="H92" s="44">
        <v>13750400000000000</v>
      </c>
      <c r="I92" s="53" t="s">
        <v>198</v>
      </c>
      <c r="J92" s="66">
        <v>4307895.24</v>
      </c>
      <c r="K92" s="45"/>
      <c r="L92" s="66">
        <v>4307895.24</v>
      </c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60"/>
      <c r="E93" s="42" t="s">
        <v>172</v>
      </c>
      <c r="F93" s="42" t="s">
        <v>7</v>
      </c>
      <c r="G93" s="53">
        <v>9</v>
      </c>
      <c r="H93" s="44">
        <v>13750300000000000</v>
      </c>
      <c r="I93" s="43" t="s">
        <v>197</v>
      </c>
      <c r="J93" s="55">
        <v>175838.52</v>
      </c>
      <c r="K93" s="55"/>
      <c r="L93" s="45">
        <v>175838.52</v>
      </c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60"/>
      <c r="E94" s="42" t="s">
        <v>172</v>
      </c>
      <c r="F94" s="42" t="s">
        <v>218</v>
      </c>
      <c r="G94" s="53">
        <v>9</v>
      </c>
      <c r="H94" s="44">
        <v>13750500000000000</v>
      </c>
      <c r="I94" s="43" t="s">
        <v>200</v>
      </c>
      <c r="J94" s="55">
        <v>122.53</v>
      </c>
      <c r="K94" s="55">
        <v>122.53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60"/>
      <c r="E95" s="42" t="s">
        <v>172</v>
      </c>
      <c r="F95" s="42" t="s">
        <v>218</v>
      </c>
      <c r="G95" s="53">
        <v>9</v>
      </c>
      <c r="H95" s="44">
        <v>13750500000000000</v>
      </c>
      <c r="I95" s="43" t="s">
        <v>216</v>
      </c>
      <c r="J95" s="55">
        <v>174906</v>
      </c>
      <c r="K95" s="55">
        <v>174906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60"/>
      <c r="E96" s="42" t="s">
        <v>172</v>
      </c>
      <c r="F96" s="42" t="s">
        <v>218</v>
      </c>
      <c r="G96" s="53">
        <v>9</v>
      </c>
      <c r="H96" s="44">
        <v>13750500000000000</v>
      </c>
      <c r="I96" s="43" t="s">
        <v>207</v>
      </c>
      <c r="J96" s="55">
        <v>18664845.46</v>
      </c>
      <c r="K96" s="55">
        <v>18664845.46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60"/>
      <c r="E97" s="42" t="s">
        <v>172</v>
      </c>
      <c r="F97" s="42" t="s">
        <v>218</v>
      </c>
      <c r="G97" s="53">
        <v>9</v>
      </c>
      <c r="H97" s="44">
        <v>13750500000000000</v>
      </c>
      <c r="I97" s="43" t="s">
        <v>206</v>
      </c>
      <c r="J97" s="55">
        <v>13074.54</v>
      </c>
      <c r="K97" s="55">
        <v>13074.54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60"/>
      <c r="E98" s="42" t="s">
        <v>172</v>
      </c>
      <c r="F98" s="42" t="s">
        <v>7</v>
      </c>
      <c r="G98" s="53">
        <v>9</v>
      </c>
      <c r="H98" s="44">
        <v>13750500000000000</v>
      </c>
      <c r="I98" s="43" t="s">
        <v>206</v>
      </c>
      <c r="J98" s="55">
        <v>6623377.6</v>
      </c>
      <c r="K98" s="55">
        <v>6623377.6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60"/>
      <c r="E99" s="42" t="s">
        <v>184</v>
      </c>
      <c r="F99" s="42" t="s">
        <v>7</v>
      </c>
      <c r="G99" s="53">
        <v>9</v>
      </c>
      <c r="H99" s="44">
        <v>13750500000000000</v>
      </c>
      <c r="I99" s="43" t="s">
        <v>206</v>
      </c>
      <c r="J99" s="55">
        <v>1559640</v>
      </c>
      <c r="K99" s="55">
        <v>1559640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60"/>
      <c r="E100" s="42" t="s">
        <v>172</v>
      </c>
      <c r="F100" s="42" t="s">
        <v>7</v>
      </c>
      <c r="G100" s="53">
        <v>9</v>
      </c>
      <c r="H100" s="44">
        <v>13750500000000000</v>
      </c>
      <c r="I100" s="43" t="s">
        <v>220</v>
      </c>
      <c r="J100" s="55">
        <v>866670</v>
      </c>
      <c r="K100" s="55">
        <v>866670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60"/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55">
        <f>J102+J103+J104</f>
        <v>7083276.7700000005</v>
      </c>
      <c r="K101" s="55"/>
      <c r="L101" s="55">
        <f>L102+L103+L104</f>
        <v>7083276.7700000005</v>
      </c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60"/>
      <c r="E102" s="42" t="s">
        <v>172</v>
      </c>
      <c r="F102" s="42" t="s">
        <v>7</v>
      </c>
      <c r="G102" s="53">
        <v>8</v>
      </c>
      <c r="H102" s="44">
        <v>13750300000000000</v>
      </c>
      <c r="I102" s="43" t="s">
        <v>204</v>
      </c>
      <c r="J102" s="66">
        <v>92707</v>
      </c>
      <c r="K102" s="45"/>
      <c r="L102" s="66">
        <v>92707</v>
      </c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60"/>
      <c r="E103" s="42" t="s">
        <v>172</v>
      </c>
      <c r="F103" s="42" t="s">
        <v>7</v>
      </c>
      <c r="G103" s="53">
        <v>8</v>
      </c>
      <c r="H103" s="44">
        <v>13750400000000000</v>
      </c>
      <c r="I103" s="53" t="s">
        <v>198</v>
      </c>
      <c r="J103" s="66">
        <v>965292.83</v>
      </c>
      <c r="K103" s="45"/>
      <c r="L103" s="66">
        <v>965292.83</v>
      </c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60"/>
      <c r="E104" s="42" t="s">
        <v>172</v>
      </c>
      <c r="F104" s="42" t="s">
        <v>7</v>
      </c>
      <c r="G104" s="53">
        <v>8</v>
      </c>
      <c r="H104" s="44">
        <v>13750400000000000</v>
      </c>
      <c r="I104" s="53" t="s">
        <v>202</v>
      </c>
      <c r="J104" s="66">
        <v>6025276.94</v>
      </c>
      <c r="K104" s="45"/>
      <c r="L104" s="66">
        <v>6025276.94</v>
      </c>
      <c r="M104" s="66">
        <v>4537799</v>
      </c>
      <c r="N104" s="46"/>
      <c r="O104" s="66">
        <v>4537799</v>
      </c>
      <c r="P104" s="66">
        <v>4537799</v>
      </c>
      <c r="Q104" s="46"/>
      <c r="R104" s="66">
        <v>4537799</v>
      </c>
    </row>
    <row r="105" spans="1:18" s="33" customFormat="1" ht="47.25" customHeight="1">
      <c r="A105" s="131" t="s">
        <v>98</v>
      </c>
      <c r="B105" s="73" t="s">
        <v>106</v>
      </c>
      <c r="C105" s="74" t="s">
        <v>95</v>
      </c>
      <c r="D105" s="75">
        <v>100</v>
      </c>
      <c r="E105" s="76" t="s">
        <v>20</v>
      </c>
      <c r="F105" s="76" t="s">
        <v>20</v>
      </c>
      <c r="G105" s="77">
        <v>0</v>
      </c>
      <c r="H105" s="78" t="s">
        <v>6</v>
      </c>
      <c r="I105" s="77" t="s">
        <v>7</v>
      </c>
      <c r="J105" s="77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</row>
    <row r="106" spans="1:18" ht="51.75" customHeight="1">
      <c r="A106" s="132"/>
      <c r="B106" s="51" t="s">
        <v>107</v>
      </c>
      <c r="C106" s="52" t="s">
        <v>96</v>
      </c>
      <c r="D106" s="53">
        <v>180</v>
      </c>
      <c r="E106" s="42" t="s">
        <v>20</v>
      </c>
      <c r="F106" s="42" t="s">
        <v>7</v>
      </c>
      <c r="G106" s="53">
        <v>8</v>
      </c>
      <c r="H106" s="49" t="s">
        <v>6</v>
      </c>
      <c r="I106" s="43" t="s">
        <v>7</v>
      </c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t="57" customHeight="1">
      <c r="A107" s="163"/>
      <c r="B107" s="51" t="s">
        <v>108</v>
      </c>
      <c r="C107" s="52" t="s">
        <v>97</v>
      </c>
      <c r="D107" s="53">
        <v>180</v>
      </c>
      <c r="E107" s="42" t="s">
        <v>20</v>
      </c>
      <c r="F107" s="42" t="s">
        <v>7</v>
      </c>
      <c r="G107" s="53">
        <v>8</v>
      </c>
      <c r="H107" s="49" t="s">
        <v>6</v>
      </c>
      <c r="I107" s="43" t="s">
        <v>7</v>
      </c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s="33" customFormat="1" ht="52.5" customHeight="1">
      <c r="A108" s="131" t="s">
        <v>100</v>
      </c>
      <c r="B108" s="80" t="s">
        <v>99</v>
      </c>
      <c r="C108" s="81" t="s">
        <v>101</v>
      </c>
      <c r="D108" s="76" t="s">
        <v>51</v>
      </c>
      <c r="E108" s="76" t="s">
        <v>20</v>
      </c>
      <c r="F108" s="76" t="s">
        <v>20</v>
      </c>
      <c r="G108" s="77">
        <v>0</v>
      </c>
      <c r="H108" s="78" t="s">
        <v>6</v>
      </c>
      <c r="I108" s="77" t="s">
        <v>7</v>
      </c>
      <c r="J108" s="82">
        <f>J109+J110</f>
        <v>572717.31</v>
      </c>
      <c r="K108" s="82">
        <f>K109+K110</f>
        <v>572717.31</v>
      </c>
      <c r="L108" s="79"/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</row>
    <row r="109" spans="1:18" ht="35.25" customHeight="1">
      <c r="A109" s="132"/>
      <c r="B109" s="129" t="s">
        <v>105</v>
      </c>
      <c r="C109" s="127" t="s">
        <v>102</v>
      </c>
      <c r="D109" s="161" t="s">
        <v>103</v>
      </c>
      <c r="E109" s="42" t="s">
        <v>172</v>
      </c>
      <c r="F109" s="42" t="s">
        <v>7</v>
      </c>
      <c r="G109" s="53">
        <v>9</v>
      </c>
      <c r="H109" s="44">
        <v>13750500000000000</v>
      </c>
      <c r="I109" s="43" t="s">
        <v>200</v>
      </c>
      <c r="J109" s="45">
        <v>73102</v>
      </c>
      <c r="K109" s="45">
        <v>73102</v>
      </c>
      <c r="L109" s="46"/>
      <c r="M109" s="46"/>
      <c r="N109" s="46"/>
      <c r="O109" s="46"/>
      <c r="P109" s="46"/>
      <c r="Q109" s="46"/>
      <c r="R109" s="46"/>
    </row>
    <row r="110" spans="1:18" ht="39.75" customHeight="1">
      <c r="A110" s="163"/>
      <c r="B110" s="159"/>
      <c r="C110" s="158"/>
      <c r="D110" s="162"/>
      <c r="E110" s="42" t="s">
        <v>172</v>
      </c>
      <c r="F110" s="42" t="s">
        <v>7</v>
      </c>
      <c r="G110" s="43">
        <v>9</v>
      </c>
      <c r="H110" s="44">
        <v>13750500000000000</v>
      </c>
      <c r="I110" s="43" t="s">
        <v>214</v>
      </c>
      <c r="J110" s="45">
        <v>499615.31</v>
      </c>
      <c r="K110" s="45">
        <v>499615.31</v>
      </c>
      <c r="L110" s="46"/>
      <c r="M110" s="46"/>
      <c r="N110" s="46"/>
      <c r="O110" s="46"/>
      <c r="P110" s="46"/>
      <c r="Q110" s="46"/>
      <c r="R110" s="46"/>
    </row>
    <row r="111" spans="1:18" ht="21" customHeight="1">
      <c r="A111" s="83"/>
      <c r="B111" s="84"/>
      <c r="C111" s="85"/>
      <c r="D111" s="84"/>
      <c r="E111" s="84"/>
      <c r="F111" s="84"/>
      <c r="G111" s="84"/>
      <c r="H111" s="86"/>
      <c r="I111" s="84"/>
      <c r="J111" s="84"/>
      <c r="K111" s="84"/>
      <c r="L111" s="84"/>
      <c r="M111" s="84"/>
      <c r="N111" s="84"/>
      <c r="O111" s="83"/>
      <c r="P111" s="83"/>
      <c r="Q111" s="83"/>
      <c r="R111" s="83"/>
    </row>
    <row r="112" spans="1:18" ht="20.25">
      <c r="A112" s="83" t="s">
        <v>146</v>
      </c>
      <c r="B112" s="84"/>
      <c r="C112" s="85"/>
      <c r="D112" s="84"/>
      <c r="E112" s="84"/>
      <c r="F112" s="84"/>
      <c r="G112" s="84"/>
      <c r="H112" s="86"/>
      <c r="I112" s="84"/>
      <c r="J112" s="84"/>
      <c r="K112" s="84"/>
      <c r="L112" s="84"/>
      <c r="M112" s="84"/>
      <c r="N112" s="84"/>
      <c r="O112" s="83"/>
      <c r="P112" s="83"/>
      <c r="Q112" s="83"/>
      <c r="R112" s="83"/>
    </row>
    <row r="113" spans="1:18" ht="20.25">
      <c r="A113" s="83" t="s">
        <v>185</v>
      </c>
      <c r="B113" s="87"/>
      <c r="C113" s="88" t="s">
        <v>175</v>
      </c>
      <c r="D113" s="83"/>
      <c r="E113" s="89"/>
      <c r="F113" s="89"/>
      <c r="G113" s="89"/>
      <c r="H113" s="90"/>
      <c r="I113" s="89"/>
      <c r="J113" s="83" t="s">
        <v>178</v>
      </c>
      <c r="K113" s="83"/>
      <c r="L113" s="83"/>
      <c r="M113" s="83"/>
      <c r="N113" s="83"/>
      <c r="O113" s="83"/>
      <c r="P113" s="83"/>
      <c r="Q113" s="83"/>
      <c r="R113" s="83"/>
    </row>
    <row r="114" spans="1:18" ht="27.75" customHeight="1">
      <c r="A114" s="83"/>
      <c r="B114" s="87"/>
      <c r="C114" s="88"/>
      <c r="D114" s="83" t="s">
        <v>148</v>
      </c>
      <c r="E114" s="89"/>
      <c r="F114" s="89"/>
      <c r="G114" s="89"/>
      <c r="H114" s="90" t="s">
        <v>23</v>
      </c>
      <c r="I114" s="89"/>
      <c r="J114" s="83" t="s">
        <v>25</v>
      </c>
      <c r="K114" s="83"/>
      <c r="L114" s="83"/>
      <c r="M114" s="83"/>
      <c r="N114" s="83"/>
      <c r="O114" s="83"/>
      <c r="P114" s="83"/>
      <c r="Q114" s="83"/>
      <c r="R114" s="83"/>
    </row>
    <row r="115" spans="1:18" ht="21.75" customHeight="1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6.25" customHeight="1">
      <c r="A116" s="83" t="s">
        <v>186</v>
      </c>
      <c r="B116" s="91"/>
      <c r="C116" s="92"/>
      <c r="D116" s="83"/>
      <c r="E116" s="89"/>
      <c r="F116" s="89"/>
      <c r="G116" s="89" t="s">
        <v>187</v>
      </c>
      <c r="H116" s="90"/>
      <c r="I116" s="89"/>
      <c r="J116" s="83" t="s">
        <v>180</v>
      </c>
      <c r="K116" s="83"/>
      <c r="L116" s="83"/>
      <c r="M116" s="83"/>
      <c r="N116" s="83"/>
      <c r="O116" s="83"/>
      <c r="P116" s="83"/>
      <c r="Q116" s="83"/>
      <c r="R116" s="83"/>
    </row>
    <row r="117" spans="1:18" ht="26.25" customHeight="1">
      <c r="A117" s="83"/>
      <c r="B117" s="91" t="s">
        <v>188</v>
      </c>
      <c r="C117" s="92" t="s">
        <v>189</v>
      </c>
      <c r="D117" s="83"/>
      <c r="E117" s="89"/>
      <c r="F117" s="89"/>
      <c r="G117" s="89" t="s">
        <v>150</v>
      </c>
      <c r="H117" s="90"/>
      <c r="I117" s="89"/>
      <c r="J117" s="83" t="s">
        <v>151</v>
      </c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 t="s">
        <v>225</v>
      </c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/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</sheetData>
  <sheetProtection/>
  <mergeCells count="61">
    <mergeCell ref="D109:D110"/>
    <mergeCell ref="C46:C56"/>
    <mergeCell ref="B46:B56"/>
    <mergeCell ref="A108:A110"/>
    <mergeCell ref="B73:B74"/>
    <mergeCell ref="A105:A107"/>
    <mergeCell ref="C70:C71"/>
    <mergeCell ref="C109:C110"/>
    <mergeCell ref="B109:B110"/>
    <mergeCell ref="C85:C104"/>
    <mergeCell ref="D40:D41"/>
    <mergeCell ref="D38:D39"/>
    <mergeCell ref="D46:D56"/>
    <mergeCell ref="D59:D69"/>
    <mergeCell ref="D78:D80"/>
    <mergeCell ref="D85:D104"/>
    <mergeCell ref="B85:B104"/>
    <mergeCell ref="D70:D71"/>
    <mergeCell ref="B70:B71"/>
    <mergeCell ref="D73:D74"/>
    <mergeCell ref="C73:C74"/>
    <mergeCell ref="C78:C80"/>
    <mergeCell ref="B75:B76"/>
    <mergeCell ref="B38:B39"/>
    <mergeCell ref="K2:L3"/>
    <mergeCell ref="D27:D36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6"/>
    <mergeCell ref="B27:B36"/>
    <mergeCell ref="P2:P4"/>
    <mergeCell ref="H2:H4"/>
    <mergeCell ref="Q2:R3"/>
    <mergeCell ref="A5:A12"/>
    <mergeCell ref="B5:B12"/>
    <mergeCell ref="D5:D12"/>
    <mergeCell ref="M2:M4"/>
    <mergeCell ref="J2:J4"/>
    <mergeCell ref="C38:C39"/>
    <mergeCell ref="B40:B41"/>
    <mergeCell ref="A13:A15"/>
    <mergeCell ref="B13:B15"/>
    <mergeCell ref="C5:C12"/>
    <mergeCell ref="C59:C69"/>
    <mergeCell ref="B59:B69"/>
    <mergeCell ref="C40:C41"/>
    <mergeCell ref="A44:A104"/>
    <mergeCell ref="A16:A43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109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110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111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112</v>
      </c>
      <c r="BE6" s="186"/>
      <c r="BF6" s="186"/>
      <c r="BG6" s="186"/>
      <c r="BH6" s="186"/>
      <c r="BI6" s="187"/>
      <c r="BJ6" s="185" t="s">
        <v>113</v>
      </c>
      <c r="BK6" s="186"/>
      <c r="BL6" s="186"/>
      <c r="BM6" s="186"/>
      <c r="BN6" s="186"/>
      <c r="BO6" s="187"/>
      <c r="BP6" s="180" t="s">
        <v>190</v>
      </c>
      <c r="BQ6" s="180"/>
      <c r="BR6" s="180"/>
      <c r="BS6" s="180"/>
      <c r="BT6" s="180"/>
      <c r="BU6" s="180"/>
      <c r="BV6" s="180"/>
      <c r="BW6" s="180"/>
      <c r="BX6" s="180" t="s">
        <v>211</v>
      </c>
      <c r="BY6" s="180"/>
      <c r="BZ6" s="180"/>
      <c r="CA6" s="180"/>
      <c r="CB6" s="180"/>
      <c r="CC6" s="180"/>
      <c r="CD6" s="180"/>
      <c r="CE6" s="180"/>
      <c r="CF6" s="180" t="s">
        <v>212</v>
      </c>
      <c r="CG6" s="180"/>
      <c r="CH6" s="180"/>
      <c r="CI6" s="180"/>
      <c r="CJ6" s="180"/>
      <c r="CK6" s="180"/>
      <c r="CL6" s="180"/>
      <c r="CM6" s="180"/>
      <c r="CN6" s="180" t="s">
        <v>114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115</v>
      </c>
      <c r="BK7" s="186"/>
      <c r="BL7" s="186"/>
      <c r="BM7" s="186"/>
      <c r="BN7" s="186"/>
      <c r="BO7" s="187"/>
      <c r="BP7" s="180" t="s">
        <v>116</v>
      </c>
      <c r="BQ7" s="180"/>
      <c r="BR7" s="180"/>
      <c r="BS7" s="180"/>
      <c r="BT7" s="180"/>
      <c r="BU7" s="180"/>
      <c r="BV7" s="180"/>
      <c r="BW7" s="180"/>
      <c r="BX7" s="180" t="s">
        <v>117</v>
      </c>
      <c r="BY7" s="180"/>
      <c r="BZ7" s="180"/>
      <c r="CA7" s="180"/>
      <c r="CB7" s="180"/>
      <c r="CC7" s="180"/>
      <c r="CD7" s="180"/>
      <c r="CE7" s="180"/>
      <c r="CF7" s="180" t="s">
        <v>118</v>
      </c>
      <c r="CG7" s="180"/>
      <c r="CH7" s="180"/>
      <c r="CI7" s="180"/>
      <c r="CJ7" s="180"/>
      <c r="CK7" s="180"/>
      <c r="CL7" s="180"/>
      <c r="CM7" s="180"/>
      <c r="CN7" s="180" t="s">
        <v>119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120</v>
      </c>
      <c r="BQ8" s="180"/>
      <c r="BR8" s="180"/>
      <c r="BS8" s="180"/>
      <c r="BT8" s="180"/>
      <c r="BU8" s="180"/>
      <c r="BV8" s="180"/>
      <c r="BW8" s="180"/>
      <c r="BX8" s="180" t="s">
        <v>121</v>
      </c>
      <c r="BY8" s="180"/>
      <c r="BZ8" s="180"/>
      <c r="CA8" s="180"/>
      <c r="CB8" s="180"/>
      <c r="CC8" s="180"/>
      <c r="CD8" s="180"/>
      <c r="CE8" s="180"/>
      <c r="CF8" s="180" t="s">
        <v>121</v>
      </c>
      <c r="CG8" s="180"/>
      <c r="CH8" s="180"/>
      <c r="CI8" s="180"/>
      <c r="CJ8" s="180"/>
      <c r="CK8" s="180"/>
      <c r="CL8" s="180"/>
      <c r="CM8" s="180"/>
      <c r="CN8" s="180" t="s">
        <v>121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122</v>
      </c>
      <c r="BQ9" s="180"/>
      <c r="BR9" s="180"/>
      <c r="BS9" s="180"/>
      <c r="BT9" s="180"/>
      <c r="BU9" s="180"/>
      <c r="BV9" s="180"/>
      <c r="BW9" s="180"/>
      <c r="BX9" s="180" t="s">
        <v>123</v>
      </c>
      <c r="BY9" s="180"/>
      <c r="BZ9" s="180"/>
      <c r="CA9" s="180"/>
      <c r="CB9" s="180"/>
      <c r="CC9" s="180"/>
      <c r="CD9" s="180"/>
      <c r="CE9" s="180"/>
      <c r="CF9" s="180" t="s">
        <v>123</v>
      </c>
      <c r="CG9" s="180"/>
      <c r="CH9" s="180"/>
      <c r="CI9" s="180"/>
      <c r="CJ9" s="180"/>
      <c r="CK9" s="180"/>
      <c r="CL9" s="180"/>
      <c r="CM9" s="180"/>
      <c r="CN9" s="180" t="s">
        <v>124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125</v>
      </c>
      <c r="B11" s="178"/>
      <c r="C11" s="178"/>
      <c r="D11" s="178"/>
      <c r="E11" s="178"/>
      <c r="F11" s="192" t="s">
        <v>158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126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65121424.82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164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128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65121424.82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161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130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166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128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162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133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135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159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136</v>
      </c>
      <c r="B23" s="175"/>
      <c r="C23" s="175"/>
      <c r="D23" s="175"/>
      <c r="E23" s="175"/>
      <c r="F23" s="176" t="s">
        <v>137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139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140</v>
      </c>
      <c r="B25" s="175"/>
      <c r="C25" s="175"/>
      <c r="D25" s="175"/>
      <c r="E25" s="175"/>
      <c r="F25" s="198" t="s">
        <v>141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143</v>
      </c>
      <c r="B26" s="175"/>
      <c r="C26" s="175"/>
      <c r="D26" s="175"/>
      <c r="E26" s="175"/>
      <c r="F26" s="195" t="s">
        <v>165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163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167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146</v>
      </c>
    </row>
    <row r="34" spans="1:80" ht="12.75">
      <c r="A34" s="34" t="s">
        <v>147</v>
      </c>
      <c r="W34" s="170" t="s">
        <v>175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178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148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0" t="s">
        <v>176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191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179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192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193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194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195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196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152</v>
      </c>
      <c r="C40" s="167" t="s">
        <v>222</v>
      </c>
      <c r="D40" s="167"/>
      <c r="E40" s="167"/>
      <c r="F40" s="34" t="s">
        <v>153</v>
      </c>
      <c r="H40" s="167" t="s">
        <v>221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213</v>
      </c>
      <c r="V40" s="169"/>
      <c r="W40" s="169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2023-01-06T09:22:42Z</cp:lastPrinted>
  <dcterms:created xsi:type="dcterms:W3CDTF">2016-12-09T04:34:12Z</dcterms:created>
  <dcterms:modified xsi:type="dcterms:W3CDTF">2023-01-06T09:23:49Z</dcterms:modified>
  <cp:category/>
  <cp:version/>
  <cp:contentType/>
  <cp:contentStatus/>
</cp:coreProperties>
</file>