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1'!$A$1:$R$127</definedName>
  </definedNames>
  <calcPr fullCalcOnLoad="1" refMode="R1C1"/>
</workbook>
</file>

<file path=xl/sharedStrings.xml><?xml version="1.0" encoding="utf-8"?>
<sst xmlns="http://schemas.openxmlformats.org/spreadsheetml/2006/main" count="593" uniqueCount="239">
  <si>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</si>
  <si>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</si>
  <si>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</si>
  <si>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</si>
  <si>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</si>
  <si>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</si>
  <si>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</si>
  <si>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</si>
  <si>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</si>
  <si>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</si>
  <si>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</si>
  <si>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</si>
  <si>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</si>
  <si>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</si>
  <si>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</si>
  <si>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</si>
  <si>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</si>
  <si>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</si>
  <si>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</si>
  <si>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</si>
  <si>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</si>
  <si>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</si>
  <si>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</si>
  <si>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</si>
  <si>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</si>
  <si>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</si>
  <si>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</si>
  <si>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</si>
  <si>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</si>
  <si>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</si>
  <si>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</si>
  <si>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</si>
  <si>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</si>
  <si>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</si>
  <si>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</si>
  <si>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</si>
  <si>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</si>
  <si>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</si>
  <si>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</si>
  <si>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</si>
  <si>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</si>
  <si>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</si>
  <si>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</si>
  <si>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</si>
  <si>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</si>
  <si>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</si>
  <si>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</si>
  <si>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</si>
  <si>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</si>
  <si>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</si>
  <si>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</si>
  <si>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</si>
  <si>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</si>
  <si>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</si>
  <si>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</si>
  <si>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</si>
  <si>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</si>
  <si>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</si>
  <si>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</si>
  <si>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</si>
  <si>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</si>
  <si>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</si>
  <si>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</si>
  <si>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</si>
  <si>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</si>
  <si>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</si>
  <si>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</si>
  <si>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</si>
  <si>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</si>
  <si>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</si>
  <si>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</si>
  <si>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</si>
  <si>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</si>
  <si>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</si>
  <si>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</si>
  <si>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</si>
  <si>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</si>
  <si>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</si>
  <si>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</si>
  <si>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</si>
  <si>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</si>
  <si>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</si>
  <si>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</si>
  <si>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</si>
  <si>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</si>
  <si>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</si>
  <si>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</si>
  <si>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</si>
  <si>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</si>
  <si>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</si>
  <si>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</si>
  <si>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</si>
  <si>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</si>
  <si>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</si>
  <si>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</si>
  <si>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</si>
  <si>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</si>
  <si>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</si>
  <si>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</si>
  <si>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</si>
  <si>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</si>
  <si>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</si>
  <si>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</si>
  <si>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</si>
  <si>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</si>
  <si>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</si>
  <si>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</si>
  <si>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</si>
  <si>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</si>
  <si>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</si>
  <si>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</si>
  <si>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</si>
  <si>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</si>
  <si>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</si>
  <si>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</si>
  <si>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</si>
  <si>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</si>
  <si>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</si>
  <si>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</si>
  <si>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</si>
  <si>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</si>
  <si>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</si>
  <si>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</si>
  <si>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</si>
  <si>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</si>
  <si>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</si>
  <si>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</si>
  <si>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</si>
  <si>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</si>
  <si>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</si>
  <si>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</si>
  <si>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</si>
  <si>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</si>
  <si>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</si>
  <si>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</si>
  <si>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</si>
  <si>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</si>
  <si>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</si>
  <si>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</si>
  <si>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</si>
  <si>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</si>
  <si>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</si>
  <si>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</si>
  <si>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</si>
  <si>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</si>
  <si>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</si>
  <si>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</si>
  <si>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</si>
  <si>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</si>
  <si>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</si>
  <si>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</si>
  <si>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</si>
  <si>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</si>
  <si>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</si>
  <si>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</si>
  <si>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</si>
  <si>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</si>
  <si>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</si>
  <si>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</si>
  <si>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</si>
  <si>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</si>
  <si>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</si>
  <si>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</si>
  <si>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</si>
  <si>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</si>
  <si>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</si>
  <si>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</si>
  <si>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</si>
  <si>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</si>
  <si>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</si>
  <si>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</si>
  <si>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</si>
  <si>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</si>
  <si>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</si>
  <si>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</si>
  <si>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</si>
  <si>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</si>
  <si>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</si>
  <si>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</si>
  <si>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</si>
  <si>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</si>
  <si>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</si>
  <si>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</si>
  <si>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</si>
  <si>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</si>
  <si>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</si>
  <si>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</si>
  <si>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</si>
  <si>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</si>
  <si>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</si>
  <si>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</si>
  <si>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</si>
  <si>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</si>
  <si>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</si>
  <si>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2024 г.</t>
  </si>
  <si>
    <t>50400.23.100</t>
  </si>
  <si>
    <t>50400.23.200</t>
  </si>
  <si>
    <t>50300.23.000</t>
  </si>
  <si>
    <t>50500.23.107</t>
  </si>
  <si>
    <t>50500.23.120</t>
  </si>
  <si>
    <t>50500.23.207</t>
  </si>
  <si>
    <t>0709</t>
  </si>
  <si>
    <t>030ЕВ41790</t>
  </si>
  <si>
    <t>50500.23.127</t>
  </si>
  <si>
    <t>50500.23.2.22</t>
  </si>
  <si>
    <t>5304000000</t>
  </si>
  <si>
    <t>03011L3040</t>
  </si>
  <si>
    <t>030ЕВ51790</t>
  </si>
  <si>
    <t>50500.23.125</t>
  </si>
  <si>
    <t>50500.23.126</t>
  </si>
  <si>
    <t>50500.23.220</t>
  </si>
  <si>
    <t>50500.23.102</t>
  </si>
  <si>
    <t>на 2024 год  ( плановый период 2025 и 2026 годов)</t>
  </si>
  <si>
    <t>50300.24.000</t>
  </si>
  <si>
    <t>50400.24.100</t>
  </si>
  <si>
    <t>50400.24.200</t>
  </si>
  <si>
    <t>50500.24.122</t>
  </si>
  <si>
    <t>50500.24.127</t>
  </si>
  <si>
    <t>50500.24.2.22</t>
  </si>
  <si>
    <t>50500.24.120</t>
  </si>
  <si>
    <t>50500.24.1.20</t>
  </si>
  <si>
    <t>50500.24.2.20</t>
  </si>
  <si>
    <t>50500.24.125</t>
  </si>
  <si>
    <t>50500.24.126</t>
  </si>
  <si>
    <t>50500.24.1.02</t>
  </si>
  <si>
    <t>на 2025г.</t>
  </si>
  <si>
    <t>на 2026 г.</t>
  </si>
  <si>
    <t>24г</t>
  </si>
  <si>
    <t>24</t>
  </si>
  <si>
    <t>50500.23.222</t>
  </si>
  <si>
    <t>50500.24.227</t>
  </si>
  <si>
    <t>50500.24.1.27</t>
  </si>
  <si>
    <t>50500.24.222</t>
  </si>
  <si>
    <t>8</t>
  </si>
  <si>
    <t>февраля</t>
  </si>
  <si>
    <t>от "8" февраля 2024г.</t>
  </si>
  <si>
    <t>08.02.2024</t>
  </si>
  <si>
    <t>8 февраля  2024г.</t>
  </si>
  <si>
    <t>08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</si>
</sst>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P16" sqref="FP16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3" t="s">
        <v>22</v>
      </c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176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9" t="s">
        <v>177</v>
      </c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8" t="s">
        <v>23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C7" s="118" t="s">
        <v>25</v>
      </c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173</v>
      </c>
      <c r="DL8" s="110" t="s">
        <v>233</v>
      </c>
      <c r="DM8" s="110"/>
      <c r="DN8" s="110"/>
      <c r="DO8" s="110"/>
      <c r="DP8" s="110"/>
      <c r="DQ8" s="7" t="s">
        <v>173</v>
      </c>
      <c r="DS8" s="110" t="s">
        <v>234</v>
      </c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21">
        <v>20</v>
      </c>
      <c r="EL8" s="121"/>
      <c r="EM8" s="121"/>
      <c r="EN8" s="121"/>
      <c r="EO8" s="117" t="s">
        <v>227</v>
      </c>
      <c r="EP8" s="117"/>
      <c r="EQ8" s="117"/>
      <c r="ER8" s="117"/>
      <c r="ES8" s="6"/>
    </row>
    <row r="9" spans="66:111" ht="15">
      <c r="BN9" s="6"/>
      <c r="CY9" s="1"/>
      <c r="DF9" s="6"/>
      <c r="DG9" s="6"/>
    </row>
    <row r="10" spans="1:155" ht="18" customHeight="1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</row>
    <row r="11" spans="1:155" ht="18" customHeight="1">
      <c r="A11" s="115" t="s">
        <v>212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</row>
    <row r="12" ht="15">
      <c r="DF12" s="6"/>
    </row>
    <row r="13" spans="110:155" ht="15">
      <c r="DF13" s="6"/>
      <c r="EJ13" s="116" t="s">
        <v>27</v>
      </c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20" t="s">
        <v>235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T14" s="13"/>
      <c r="EH14" s="2" t="s">
        <v>1</v>
      </c>
      <c r="EJ14" s="106" t="s">
        <v>236</v>
      </c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8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6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8"/>
    </row>
    <row r="16" spans="110:155" ht="15">
      <c r="DF16" s="6"/>
      <c r="DP16" s="97" t="s">
        <v>29</v>
      </c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106" t="s">
        <v>169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8"/>
    </row>
    <row r="17" spans="1:155" ht="15" customHeight="1">
      <c r="A17" s="96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5"/>
      <c r="AO17" s="109" t="s">
        <v>167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8"/>
    </row>
    <row r="18" spans="1:155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97" t="s">
        <v>30</v>
      </c>
      <c r="EC18" s="97"/>
      <c r="ED18" s="97"/>
      <c r="EE18" s="97"/>
      <c r="EF18" s="97"/>
      <c r="EG18" s="97"/>
      <c r="EH18" s="97"/>
      <c r="EI18" s="98"/>
      <c r="EJ18" s="106" t="s">
        <v>180</v>
      </c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8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4" t="s">
        <v>31</v>
      </c>
      <c r="EB19" s="104"/>
      <c r="EC19" s="104"/>
      <c r="ED19" s="104"/>
      <c r="EE19" s="104"/>
      <c r="EF19" s="104"/>
      <c r="EG19" s="104"/>
      <c r="EH19" s="104"/>
      <c r="EI19" s="105"/>
      <c r="EJ19" s="99" t="s">
        <v>168</v>
      </c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1"/>
    </row>
    <row r="20" spans="1:155" ht="15" customHeight="1">
      <c r="A20" s="102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 t="s">
        <v>181</v>
      </c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EH20" s="20" t="s">
        <v>3</v>
      </c>
      <c r="EJ20" s="99" t="s">
        <v>170</v>
      </c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6" t="s">
        <v>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view="pageBreakPreview" zoomScale="50" zoomScaleNormal="50" zoomScaleSheetLayoutView="50" zoomScalePageLayoutView="0" workbookViewId="0" topLeftCell="A84">
      <selection activeCell="J88" sqref="J88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4.5" customHeight="1">
      <c r="A2" s="154" t="s">
        <v>8</v>
      </c>
      <c r="B2" s="154" t="s">
        <v>4</v>
      </c>
      <c r="C2" s="156" t="s">
        <v>18</v>
      </c>
      <c r="D2" s="159" t="s">
        <v>103</v>
      </c>
      <c r="E2" s="159" t="s">
        <v>19</v>
      </c>
      <c r="F2" s="159" t="s">
        <v>159</v>
      </c>
      <c r="G2" s="159" t="s">
        <v>9</v>
      </c>
      <c r="H2" s="157" t="s">
        <v>35</v>
      </c>
      <c r="I2" s="154" t="s">
        <v>36</v>
      </c>
      <c r="J2" s="154" t="s">
        <v>11</v>
      </c>
      <c r="K2" s="148" t="s">
        <v>12</v>
      </c>
      <c r="L2" s="148"/>
      <c r="M2" s="154" t="s">
        <v>13</v>
      </c>
      <c r="N2" s="148" t="s">
        <v>12</v>
      </c>
      <c r="O2" s="148"/>
      <c r="P2" s="154" t="s">
        <v>14</v>
      </c>
      <c r="Q2" s="148" t="s">
        <v>12</v>
      </c>
      <c r="R2" s="148"/>
    </row>
    <row r="3" spans="1:18" ht="31.5" customHeight="1">
      <c r="A3" s="154"/>
      <c r="B3" s="154"/>
      <c r="C3" s="156"/>
      <c r="D3" s="160"/>
      <c r="E3" s="160"/>
      <c r="F3" s="160"/>
      <c r="G3" s="160"/>
      <c r="H3" s="157"/>
      <c r="I3" s="154"/>
      <c r="J3" s="154"/>
      <c r="K3" s="148"/>
      <c r="L3" s="148"/>
      <c r="M3" s="154"/>
      <c r="N3" s="148"/>
      <c r="O3" s="148"/>
      <c r="P3" s="154"/>
      <c r="Q3" s="148"/>
      <c r="R3" s="148"/>
    </row>
    <row r="4" spans="1:18" ht="190.5" customHeight="1">
      <c r="A4" s="154"/>
      <c r="B4" s="154"/>
      <c r="C4" s="156"/>
      <c r="D4" s="161"/>
      <c r="E4" s="161"/>
      <c r="F4" s="161"/>
      <c r="G4" s="161"/>
      <c r="H4" s="157"/>
      <c r="I4" s="154"/>
      <c r="J4" s="154"/>
      <c r="K4" s="40" t="s">
        <v>15</v>
      </c>
      <c r="L4" s="40" t="s">
        <v>16</v>
      </c>
      <c r="M4" s="154"/>
      <c r="N4" s="40" t="s">
        <v>15</v>
      </c>
      <c r="O4" s="40" t="s">
        <v>16</v>
      </c>
      <c r="P4" s="154"/>
      <c r="Q4" s="40" t="s">
        <v>15</v>
      </c>
      <c r="R4" s="40" t="s">
        <v>16</v>
      </c>
    </row>
    <row r="5" spans="1:18" ht="38.25" customHeight="1">
      <c r="A5" s="148" t="s">
        <v>38</v>
      </c>
      <c r="B5" s="158" t="s">
        <v>37</v>
      </c>
      <c r="C5" s="162" t="s">
        <v>42</v>
      </c>
      <c r="D5" s="136" t="s">
        <v>51</v>
      </c>
      <c r="E5" s="42" t="s">
        <v>171</v>
      </c>
      <c r="F5" s="42" t="s">
        <v>7</v>
      </c>
      <c r="G5" s="43">
        <v>8</v>
      </c>
      <c r="H5" s="44">
        <v>13750400000000000</v>
      </c>
      <c r="I5" s="43" t="s">
        <v>195</v>
      </c>
      <c r="J5" s="45">
        <v>1217600.77</v>
      </c>
      <c r="K5" s="46"/>
      <c r="L5" s="45">
        <v>1217600.77</v>
      </c>
      <c r="M5" s="46"/>
      <c r="N5" s="46"/>
      <c r="O5" s="46"/>
      <c r="P5" s="46"/>
      <c r="Q5" s="46"/>
      <c r="R5" s="46"/>
    </row>
    <row r="6" spans="1:18" ht="38.25" customHeight="1">
      <c r="A6" s="148"/>
      <c r="B6" s="158"/>
      <c r="C6" s="162"/>
      <c r="D6" s="136"/>
      <c r="E6" s="42" t="s">
        <v>171</v>
      </c>
      <c r="F6" s="42" t="s">
        <v>7</v>
      </c>
      <c r="G6" s="43">
        <v>8</v>
      </c>
      <c r="H6" s="44">
        <v>13750400000000000</v>
      </c>
      <c r="I6" s="43" t="s">
        <v>196</v>
      </c>
      <c r="J6" s="45">
        <v>1295571.9</v>
      </c>
      <c r="K6" s="46"/>
      <c r="L6" s="45">
        <v>1295571.9</v>
      </c>
      <c r="M6" s="46"/>
      <c r="N6" s="46"/>
      <c r="O6" s="46"/>
      <c r="P6" s="46"/>
      <c r="Q6" s="46"/>
      <c r="R6" s="46"/>
    </row>
    <row r="7" spans="1:18" ht="38.25" customHeight="1">
      <c r="A7" s="148"/>
      <c r="B7" s="158"/>
      <c r="C7" s="162"/>
      <c r="D7" s="136"/>
      <c r="E7" s="42" t="s">
        <v>171</v>
      </c>
      <c r="F7" s="42" t="s">
        <v>7</v>
      </c>
      <c r="G7" s="43">
        <v>9</v>
      </c>
      <c r="H7" s="44">
        <v>13750500000000000</v>
      </c>
      <c r="I7" s="43" t="s">
        <v>199</v>
      </c>
      <c r="J7" s="45">
        <v>244700.5</v>
      </c>
      <c r="K7" s="45">
        <v>244700.5</v>
      </c>
      <c r="L7" s="45"/>
      <c r="M7" s="46"/>
      <c r="N7" s="46"/>
      <c r="O7" s="46"/>
      <c r="P7" s="46"/>
      <c r="Q7" s="46"/>
      <c r="R7" s="46"/>
    </row>
    <row r="8" spans="1:18" ht="31.5" customHeight="1">
      <c r="A8" s="148"/>
      <c r="B8" s="158"/>
      <c r="C8" s="162"/>
      <c r="D8" s="136"/>
      <c r="E8" s="42" t="s">
        <v>171</v>
      </c>
      <c r="F8" s="42" t="s">
        <v>7</v>
      </c>
      <c r="G8" s="43">
        <v>9</v>
      </c>
      <c r="H8" s="44">
        <v>13750500000000000</v>
      </c>
      <c r="I8" s="43" t="s">
        <v>229</v>
      </c>
      <c r="J8" s="45">
        <v>158866</v>
      </c>
      <c r="K8" s="45">
        <v>158866</v>
      </c>
      <c r="L8" s="47"/>
      <c r="M8" s="46"/>
      <c r="N8" s="46"/>
      <c r="O8" s="46"/>
      <c r="P8" s="46"/>
      <c r="Q8" s="46"/>
      <c r="R8" s="46"/>
    </row>
    <row r="9" spans="1:18" ht="31.5" customHeight="1">
      <c r="A9" s="148"/>
      <c r="B9" s="158"/>
      <c r="C9" s="162"/>
      <c r="D9" s="136"/>
      <c r="E9" s="42" t="s">
        <v>171</v>
      </c>
      <c r="F9" s="42" t="s">
        <v>7</v>
      </c>
      <c r="G9" s="43">
        <v>9</v>
      </c>
      <c r="H9" s="44">
        <v>13750500000000000</v>
      </c>
      <c r="I9" s="43" t="s">
        <v>208</v>
      </c>
      <c r="J9" s="45">
        <v>500226.96</v>
      </c>
      <c r="K9" s="45">
        <v>500226.96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8"/>
      <c r="B10" s="158"/>
      <c r="C10" s="162"/>
      <c r="D10" s="136"/>
      <c r="E10" s="42" t="s">
        <v>171</v>
      </c>
      <c r="F10" s="42" t="s">
        <v>7</v>
      </c>
      <c r="G10" s="43">
        <v>8</v>
      </c>
      <c r="H10" s="44">
        <v>13750300000000000</v>
      </c>
      <c r="I10" s="43" t="s">
        <v>197</v>
      </c>
      <c r="J10" s="45">
        <v>536773.84</v>
      </c>
      <c r="K10" s="46"/>
      <c r="L10" s="45">
        <v>536773.84</v>
      </c>
      <c r="M10" s="46"/>
      <c r="N10" s="46"/>
      <c r="O10" s="46"/>
      <c r="P10" s="46"/>
      <c r="Q10" s="46"/>
      <c r="R10" s="46"/>
    </row>
    <row r="11" spans="1:18" ht="31.5" customHeight="1">
      <c r="A11" s="146" t="s">
        <v>39</v>
      </c>
      <c r="B11" s="158" t="s">
        <v>40</v>
      </c>
      <c r="C11" s="128" t="s">
        <v>43</v>
      </c>
      <c r="D11" s="136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47"/>
      <c r="B12" s="158"/>
      <c r="C12" s="129"/>
      <c r="D12" s="136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47"/>
      <c r="B13" s="158"/>
      <c r="C13" s="129"/>
      <c r="D13" s="136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3" t="s">
        <v>41</v>
      </c>
      <c r="B14" s="48" t="s">
        <v>66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J15+J16+J17+J18+J19+J20+J21+J22+J23+J24</f>
        <v>244303541.88</v>
      </c>
      <c r="K14" s="50">
        <f>K16+K17+K18+K19+K20+K22+K23+K25+K26+K27+K28+K29+K30+K31+K32+K33+K34+K35+K36+K37+K38</f>
        <v>54343164.05</v>
      </c>
      <c r="L14" s="50">
        <f>L15+L16+L17+L18+L19+L20+L21+L22+L23+L24</f>
        <v>189960377.83</v>
      </c>
      <c r="M14" s="50">
        <f>M15+M16+M17+M18+M19+M20+M21+M22+M23+M24</f>
        <v>189960377.83</v>
      </c>
      <c r="N14" s="50">
        <f>N16+N20+N21+N22</f>
        <v>0</v>
      </c>
      <c r="O14" s="50">
        <f>O15+O16+O17+O18+O19+O20+O21+O22+O23+O24</f>
        <v>189960377.83</v>
      </c>
      <c r="P14" s="50">
        <f>P15+P16+P17+P18+P19+P20+P21+P22+P23+P24</f>
        <v>189960377.83</v>
      </c>
      <c r="Q14" s="50">
        <f>Q16+Q20+Q21+Q22</f>
        <v>0</v>
      </c>
      <c r="R14" s="50">
        <f>R15+R16+R17+R18+R19+R20+R21+R22+R23+R24</f>
        <v>189960377.83</v>
      </c>
    </row>
    <row r="15" spans="1:18" ht="48" customHeight="1">
      <c r="A15" s="164"/>
      <c r="B15" s="51" t="s">
        <v>68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4"/>
      <c r="B16" s="150" t="s">
        <v>69</v>
      </c>
      <c r="C16" s="150" t="s">
        <v>46</v>
      </c>
      <c r="D16" s="152">
        <v>130</v>
      </c>
      <c r="E16" s="42" t="s">
        <v>182</v>
      </c>
      <c r="F16" s="42" t="s">
        <v>7</v>
      </c>
      <c r="G16" s="53">
        <v>8</v>
      </c>
      <c r="H16" s="44">
        <v>13750400000000000</v>
      </c>
      <c r="I16" s="53" t="s">
        <v>214</v>
      </c>
      <c r="J16" s="45"/>
      <c r="K16" s="46"/>
      <c r="L16" s="45"/>
      <c r="M16" s="45"/>
      <c r="N16" s="46"/>
      <c r="O16" s="45"/>
      <c r="P16" s="45"/>
      <c r="Q16" s="46"/>
      <c r="R16" s="45"/>
    </row>
    <row r="17" spans="1:18" ht="36" customHeight="1">
      <c r="A17" s="164"/>
      <c r="B17" s="151"/>
      <c r="C17" s="151"/>
      <c r="D17" s="153"/>
      <c r="E17" s="42" t="s">
        <v>182</v>
      </c>
      <c r="F17" s="42" t="s">
        <v>7</v>
      </c>
      <c r="G17" s="53">
        <v>8</v>
      </c>
      <c r="H17" s="44">
        <v>13750400000000000</v>
      </c>
      <c r="I17" s="53" t="s">
        <v>215</v>
      </c>
      <c r="J17" s="45"/>
      <c r="K17" s="46"/>
      <c r="L17" s="45"/>
      <c r="M17" s="45"/>
      <c r="N17" s="46"/>
      <c r="O17" s="45"/>
      <c r="P17" s="45"/>
      <c r="Q17" s="46"/>
      <c r="R17" s="45"/>
    </row>
    <row r="18" spans="1:18" ht="36" customHeight="1">
      <c r="A18" s="164"/>
      <c r="B18" s="151"/>
      <c r="C18" s="151"/>
      <c r="D18" s="153"/>
      <c r="E18" s="42" t="s">
        <v>171</v>
      </c>
      <c r="F18" s="42" t="s">
        <v>7</v>
      </c>
      <c r="G18" s="53">
        <v>8</v>
      </c>
      <c r="H18" s="44">
        <v>13750400000000000</v>
      </c>
      <c r="I18" s="53" t="s">
        <v>214</v>
      </c>
      <c r="J18" s="45"/>
      <c r="K18" s="46"/>
      <c r="L18" s="45"/>
      <c r="M18" s="45"/>
      <c r="N18" s="46"/>
      <c r="O18" s="45"/>
      <c r="P18" s="45"/>
      <c r="Q18" s="46"/>
      <c r="R18" s="45"/>
    </row>
    <row r="19" spans="1:18" ht="36" customHeight="1">
      <c r="A19" s="164"/>
      <c r="B19" s="151"/>
      <c r="C19" s="151"/>
      <c r="D19" s="153"/>
      <c r="E19" s="42" t="s">
        <v>171</v>
      </c>
      <c r="F19" s="42" t="s">
        <v>7</v>
      </c>
      <c r="G19" s="53">
        <v>8</v>
      </c>
      <c r="H19" s="44">
        <v>13750400000000000</v>
      </c>
      <c r="I19" s="53" t="s">
        <v>215</v>
      </c>
      <c r="J19" s="45">
        <v>169512789</v>
      </c>
      <c r="K19" s="46"/>
      <c r="L19" s="45">
        <v>169512789</v>
      </c>
      <c r="M19" s="45">
        <v>169512789</v>
      </c>
      <c r="N19" s="46"/>
      <c r="O19" s="45">
        <v>169512789</v>
      </c>
      <c r="P19" s="45">
        <v>169512789</v>
      </c>
      <c r="Q19" s="46"/>
      <c r="R19" s="45">
        <v>169512789</v>
      </c>
    </row>
    <row r="20" spans="1:18" ht="36" customHeight="1">
      <c r="A20" s="164"/>
      <c r="B20" s="151"/>
      <c r="C20" s="151"/>
      <c r="D20" s="153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214</v>
      </c>
      <c r="J20" s="45">
        <v>1655042</v>
      </c>
      <c r="K20" s="46"/>
      <c r="L20" s="45">
        <v>1655042</v>
      </c>
      <c r="M20" s="45">
        <v>1655042</v>
      </c>
      <c r="N20" s="46"/>
      <c r="O20" s="45">
        <v>1655042</v>
      </c>
      <c r="P20" s="45">
        <v>1655042</v>
      </c>
      <c r="Q20" s="46"/>
      <c r="R20" s="45">
        <v>1655042</v>
      </c>
    </row>
    <row r="21" spans="1:18" ht="36" customHeight="1">
      <c r="A21" s="164"/>
      <c r="B21" s="151"/>
      <c r="C21" s="151"/>
      <c r="D21" s="153"/>
      <c r="E21" s="42" t="s">
        <v>171</v>
      </c>
      <c r="F21" s="42" t="s">
        <v>7</v>
      </c>
      <c r="G21" s="53">
        <v>8</v>
      </c>
      <c r="H21" s="44">
        <v>13750400000000000</v>
      </c>
      <c r="I21" s="53" t="s">
        <v>214</v>
      </c>
      <c r="J21" s="45">
        <v>15592546.83</v>
      </c>
      <c r="K21" s="46"/>
      <c r="L21" s="45">
        <v>15592546.83</v>
      </c>
      <c r="M21" s="45">
        <v>15592546.83</v>
      </c>
      <c r="N21" s="46"/>
      <c r="O21" s="45">
        <v>15592546.83</v>
      </c>
      <c r="P21" s="45">
        <v>15592546.83</v>
      </c>
      <c r="Q21" s="46"/>
      <c r="R21" s="45">
        <v>15592546.83</v>
      </c>
    </row>
    <row r="22" spans="1:18" ht="36" customHeight="1">
      <c r="A22" s="164"/>
      <c r="B22" s="151"/>
      <c r="C22" s="151"/>
      <c r="D22" s="153"/>
      <c r="E22" s="42" t="s">
        <v>171</v>
      </c>
      <c r="F22" s="42" t="s">
        <v>7</v>
      </c>
      <c r="G22" s="53">
        <v>8</v>
      </c>
      <c r="H22" s="44">
        <v>13750300000000000</v>
      </c>
      <c r="I22" s="43" t="s">
        <v>213</v>
      </c>
      <c r="J22" s="45">
        <v>3150000</v>
      </c>
      <c r="K22" s="46"/>
      <c r="L22" s="45">
        <v>3150000</v>
      </c>
      <c r="M22" s="45">
        <v>3150000</v>
      </c>
      <c r="N22" s="46"/>
      <c r="O22" s="45">
        <v>3150000</v>
      </c>
      <c r="P22" s="45">
        <v>3150000</v>
      </c>
      <c r="Q22" s="46"/>
      <c r="R22" s="45">
        <v>3150000</v>
      </c>
    </row>
    <row r="23" spans="1:18" ht="76.5" customHeight="1">
      <c r="A23" s="164"/>
      <c r="B23" s="51" t="s">
        <v>70</v>
      </c>
      <c r="C23" s="52" t="s">
        <v>47</v>
      </c>
      <c r="D23" s="53">
        <v>140</v>
      </c>
      <c r="E23" s="42" t="s">
        <v>171</v>
      </c>
      <c r="F23" s="42" t="s">
        <v>7</v>
      </c>
      <c r="G23" s="53">
        <v>8</v>
      </c>
      <c r="H23" s="44">
        <v>13750300000000000</v>
      </c>
      <c r="I23" s="43" t="s">
        <v>213</v>
      </c>
      <c r="J23" s="55">
        <v>50000</v>
      </c>
      <c r="K23" s="46"/>
      <c r="L23" s="55">
        <v>50000</v>
      </c>
      <c r="M23" s="55">
        <v>50000</v>
      </c>
      <c r="N23" s="46"/>
      <c r="O23" s="55">
        <v>50000</v>
      </c>
      <c r="P23" s="55">
        <v>50000</v>
      </c>
      <c r="Q23" s="46"/>
      <c r="R23" s="55">
        <v>50000</v>
      </c>
    </row>
    <row r="24" spans="1:18" ht="49.5" customHeight="1">
      <c r="A24" s="164"/>
      <c r="B24" s="51" t="s">
        <v>71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50">
        <f>J25+J26+J27+J28+J29+J30+J31+J32+J33+J34+J35+J36+J37+J38</f>
        <v>54343164.05</v>
      </c>
      <c r="K24" s="50">
        <f>K25+K26+K27+K28+K29+K30+K31+K32+K33+K34+K35+K36+K37+K38</f>
        <v>54343164.05</v>
      </c>
      <c r="L24" s="46"/>
      <c r="M24" s="46"/>
      <c r="N24" s="46"/>
      <c r="O24" s="46"/>
      <c r="P24" s="46"/>
      <c r="Q24" s="46"/>
      <c r="R24" s="46"/>
    </row>
    <row r="25" spans="1:18" ht="37.5" customHeight="1">
      <c r="A25" s="164"/>
      <c r="B25" s="123" t="s">
        <v>72</v>
      </c>
      <c r="C25" s="144" t="s">
        <v>49</v>
      </c>
      <c r="D25" s="141">
        <v>150</v>
      </c>
      <c r="E25" s="42" t="s">
        <v>182</v>
      </c>
      <c r="F25" s="42" t="s">
        <v>7</v>
      </c>
      <c r="G25" s="53">
        <v>9</v>
      </c>
      <c r="H25" s="44">
        <v>13750500000000000</v>
      </c>
      <c r="I25" s="43" t="s">
        <v>198</v>
      </c>
      <c r="J25" s="45"/>
      <c r="K25" s="45"/>
      <c r="L25" s="46"/>
      <c r="M25" s="46"/>
      <c r="N25" s="46"/>
      <c r="O25" s="46"/>
      <c r="P25" s="46"/>
      <c r="Q25" s="46"/>
      <c r="R25" s="46"/>
    </row>
    <row r="26" spans="1:18" ht="37.5" customHeight="1">
      <c r="A26" s="164"/>
      <c r="B26" s="167"/>
      <c r="C26" s="166"/>
      <c r="D26" s="149"/>
      <c r="E26" s="42" t="s">
        <v>171</v>
      </c>
      <c r="F26" s="42" t="s">
        <v>7</v>
      </c>
      <c r="G26" s="53">
        <v>9</v>
      </c>
      <c r="H26" s="44">
        <v>13750500000000000</v>
      </c>
      <c r="I26" s="43" t="s">
        <v>219</v>
      </c>
      <c r="J26" s="55">
        <v>15458960.72</v>
      </c>
      <c r="K26" s="55">
        <v>15458960.72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4"/>
      <c r="B27" s="167"/>
      <c r="C27" s="166"/>
      <c r="D27" s="149"/>
      <c r="E27" s="42" t="s">
        <v>171</v>
      </c>
      <c r="F27" s="42" t="s">
        <v>206</v>
      </c>
      <c r="G27" s="53">
        <v>9</v>
      </c>
      <c r="H27" s="44">
        <v>13750500000000000</v>
      </c>
      <c r="I27" s="43" t="s">
        <v>221</v>
      </c>
      <c r="J27" s="55">
        <v>24959869.05</v>
      </c>
      <c r="K27" s="55">
        <v>24959869.05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4"/>
      <c r="B28" s="167"/>
      <c r="C28" s="166"/>
      <c r="D28" s="149"/>
      <c r="E28" s="42" t="s">
        <v>201</v>
      </c>
      <c r="F28" s="42" t="s">
        <v>7</v>
      </c>
      <c r="G28" s="53">
        <v>9</v>
      </c>
      <c r="H28" s="44">
        <v>13750500000000000</v>
      </c>
      <c r="I28" s="43" t="s">
        <v>199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64"/>
      <c r="B29" s="167"/>
      <c r="C29" s="166"/>
      <c r="D29" s="149"/>
      <c r="E29" s="42" t="s">
        <v>201</v>
      </c>
      <c r="F29" s="42" t="s">
        <v>7</v>
      </c>
      <c r="G29" s="53">
        <v>9</v>
      </c>
      <c r="H29" s="44">
        <v>13750500000000000</v>
      </c>
      <c r="I29" s="43" t="s">
        <v>210</v>
      </c>
      <c r="J29" s="55"/>
      <c r="K29" s="55"/>
      <c r="L29" s="46"/>
      <c r="M29" s="46"/>
      <c r="N29" s="46"/>
      <c r="O29" s="46"/>
      <c r="P29" s="46"/>
      <c r="Q29" s="46"/>
      <c r="R29" s="46"/>
    </row>
    <row r="30" spans="1:18" ht="37.5" customHeight="1">
      <c r="A30" s="164"/>
      <c r="B30" s="167"/>
      <c r="C30" s="166"/>
      <c r="D30" s="149"/>
      <c r="E30" s="42" t="s">
        <v>171</v>
      </c>
      <c r="F30" s="42" t="s">
        <v>206</v>
      </c>
      <c r="G30" s="53">
        <v>9</v>
      </c>
      <c r="H30" s="44">
        <v>13750500000000000</v>
      </c>
      <c r="I30" s="43" t="s">
        <v>220</v>
      </c>
      <c r="J30" s="55">
        <v>17484.15</v>
      </c>
      <c r="K30" s="55">
        <v>17484.15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4"/>
      <c r="B31" s="167"/>
      <c r="C31" s="166"/>
      <c r="D31" s="149"/>
      <c r="E31" s="42" t="s">
        <v>201</v>
      </c>
      <c r="F31" s="42" t="s">
        <v>207</v>
      </c>
      <c r="G31" s="53">
        <v>9</v>
      </c>
      <c r="H31" s="44">
        <v>13750500000000000</v>
      </c>
      <c r="I31" s="43" t="s">
        <v>230</v>
      </c>
      <c r="J31" s="55">
        <v>383655.12</v>
      </c>
      <c r="K31" s="55">
        <v>383655.12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4"/>
      <c r="B32" s="167"/>
      <c r="C32" s="166"/>
      <c r="D32" s="149"/>
      <c r="E32" s="42" t="s">
        <v>201</v>
      </c>
      <c r="F32" s="42" t="s">
        <v>207</v>
      </c>
      <c r="G32" s="53">
        <v>9</v>
      </c>
      <c r="H32" s="44">
        <v>13750500000000000</v>
      </c>
      <c r="I32" s="43" t="s">
        <v>231</v>
      </c>
      <c r="J32" s="55">
        <v>268.57</v>
      </c>
      <c r="K32" s="55">
        <v>268.57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4"/>
      <c r="B33" s="167"/>
      <c r="C33" s="166"/>
      <c r="D33" s="149"/>
      <c r="E33" s="42" t="s">
        <v>171</v>
      </c>
      <c r="F33" s="42" t="s">
        <v>205</v>
      </c>
      <c r="G33" s="53">
        <v>9</v>
      </c>
      <c r="H33" s="44">
        <v>13750500000000000</v>
      </c>
      <c r="I33" s="43" t="s">
        <v>204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4"/>
      <c r="B34" s="167"/>
      <c r="C34" s="166"/>
      <c r="D34" s="149"/>
      <c r="E34" s="42" t="s">
        <v>171</v>
      </c>
      <c r="F34" s="42" t="s">
        <v>7</v>
      </c>
      <c r="G34" s="53">
        <v>9</v>
      </c>
      <c r="H34" s="44">
        <v>13750500000000000</v>
      </c>
      <c r="I34" s="43" t="s">
        <v>222</v>
      </c>
      <c r="J34" s="55">
        <v>3640746.44</v>
      </c>
      <c r="K34" s="55">
        <v>3640746.44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64"/>
      <c r="B35" s="167"/>
      <c r="C35" s="166"/>
      <c r="D35" s="149"/>
      <c r="E35" s="42" t="s">
        <v>171</v>
      </c>
      <c r="F35" s="42" t="s">
        <v>7</v>
      </c>
      <c r="G35" s="53">
        <v>9</v>
      </c>
      <c r="H35" s="44">
        <v>13750500000000000</v>
      </c>
      <c r="I35" s="43" t="s">
        <v>209</v>
      </c>
      <c r="J35" s="93"/>
      <c r="K35" s="93"/>
      <c r="L35" s="46"/>
      <c r="M35" s="46"/>
      <c r="N35" s="46"/>
      <c r="O35" s="46"/>
      <c r="P35" s="46"/>
      <c r="Q35" s="46"/>
      <c r="R35" s="46"/>
    </row>
    <row r="36" spans="1:18" ht="37.5" customHeight="1">
      <c r="A36" s="164"/>
      <c r="B36" s="167"/>
      <c r="C36" s="166"/>
      <c r="D36" s="149"/>
      <c r="E36" s="42" t="s">
        <v>171</v>
      </c>
      <c r="F36" s="42" t="s">
        <v>205</v>
      </c>
      <c r="G36" s="53">
        <v>9</v>
      </c>
      <c r="H36" s="44">
        <v>13750500000000000</v>
      </c>
      <c r="I36" s="43" t="s">
        <v>232</v>
      </c>
      <c r="J36" s="93">
        <v>9882180</v>
      </c>
      <c r="K36" s="93">
        <v>9882180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64"/>
      <c r="B37" s="167"/>
      <c r="C37" s="166"/>
      <c r="D37" s="149"/>
      <c r="E37" s="42" t="s">
        <v>171</v>
      </c>
      <c r="F37" s="42" t="s">
        <v>7</v>
      </c>
      <c r="G37" s="53">
        <v>9</v>
      </c>
      <c r="H37" s="44">
        <v>13750500000000000</v>
      </c>
      <c r="I37" s="43" t="s">
        <v>211</v>
      </c>
      <c r="J37" s="93"/>
      <c r="K37" s="93"/>
      <c r="L37" s="46"/>
      <c r="M37" s="46"/>
      <c r="N37" s="46"/>
      <c r="O37" s="46"/>
      <c r="P37" s="46"/>
      <c r="Q37" s="46"/>
      <c r="R37" s="46"/>
    </row>
    <row r="38" spans="1:18" s="31" customFormat="1" ht="39.75" customHeight="1">
      <c r="A38" s="164"/>
      <c r="B38" s="124"/>
      <c r="C38" s="145"/>
      <c r="D38" s="142"/>
      <c r="E38" s="53">
        <v>1004</v>
      </c>
      <c r="F38" s="42" t="s">
        <v>7</v>
      </c>
      <c r="G38" s="53">
        <v>9</v>
      </c>
      <c r="H38" s="44">
        <v>13750500000000000</v>
      </c>
      <c r="I38" s="43" t="s">
        <v>200</v>
      </c>
      <c r="J38" s="93"/>
      <c r="K38" s="93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4"/>
      <c r="B39" s="56" t="s">
        <v>74</v>
      </c>
      <c r="C39" s="57" t="s">
        <v>73</v>
      </c>
      <c r="D39" s="58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6.75" customHeight="1">
      <c r="A40" s="164"/>
      <c r="B40" s="123" t="s">
        <v>76</v>
      </c>
      <c r="C40" s="144"/>
      <c r="D40" s="141">
        <v>410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29.25" customHeight="1">
      <c r="A41" s="164"/>
      <c r="B41" s="124"/>
      <c r="C41" s="145"/>
      <c r="D41" s="142"/>
      <c r="E41" s="42" t="s">
        <v>20</v>
      </c>
      <c r="F41" s="42" t="s">
        <v>7</v>
      </c>
      <c r="G41" s="53">
        <v>9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44.25" customHeight="1">
      <c r="A42" s="164"/>
      <c r="B42" s="123" t="s">
        <v>56</v>
      </c>
      <c r="C42" s="144"/>
      <c r="D42" s="141">
        <v>440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39.75" customHeight="1">
      <c r="A43" s="164"/>
      <c r="B43" s="124"/>
      <c r="C43" s="145"/>
      <c r="D43" s="142"/>
      <c r="E43" s="42" t="s">
        <v>20</v>
      </c>
      <c r="F43" s="42" t="s">
        <v>7</v>
      </c>
      <c r="G43" s="53">
        <v>9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50.25" customHeight="1">
      <c r="A44" s="164"/>
      <c r="B44" s="51" t="s">
        <v>75</v>
      </c>
      <c r="C44" s="52" t="s">
        <v>50</v>
      </c>
      <c r="D44" s="53" t="s">
        <v>51</v>
      </c>
      <c r="E44" s="42" t="s">
        <v>20</v>
      </c>
      <c r="F44" s="42" t="s">
        <v>20</v>
      </c>
      <c r="G44" s="43">
        <v>0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92.25" customHeight="1">
      <c r="A45" s="165"/>
      <c r="B45" s="51" t="s">
        <v>52</v>
      </c>
      <c r="C45" s="52" t="s">
        <v>53</v>
      </c>
      <c r="D45" s="53">
        <v>510</v>
      </c>
      <c r="E45" s="42" t="s">
        <v>20</v>
      </c>
      <c r="F45" s="42" t="s">
        <v>7</v>
      </c>
      <c r="G45" s="53">
        <v>8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20" ht="40.5" customHeight="1">
      <c r="A46" s="133" t="s">
        <v>54</v>
      </c>
      <c r="B46" s="60" t="s">
        <v>67</v>
      </c>
      <c r="C46" s="61" t="s">
        <v>55</v>
      </c>
      <c r="D46" s="42" t="s">
        <v>51</v>
      </c>
      <c r="E46" s="42" t="s">
        <v>20</v>
      </c>
      <c r="F46" s="42" t="s">
        <v>20</v>
      </c>
      <c r="G46" s="43">
        <v>0</v>
      </c>
      <c r="H46" s="54">
        <v>13700000000000000</v>
      </c>
      <c r="I46" s="43" t="s">
        <v>7</v>
      </c>
      <c r="J46" s="50">
        <f>J47+J78+J81+J88+J115+J116+J117</f>
        <v>248257281.85</v>
      </c>
      <c r="K46" s="50">
        <f>K47+K78+K81+K88+K115+K116+K117</f>
        <v>55246957.510000005</v>
      </c>
      <c r="L46" s="50">
        <f>L47+L78+L81+L88+L115+L116+L117</f>
        <v>193010324.34</v>
      </c>
      <c r="M46" s="50">
        <f>M47+M78+M81+M88</f>
        <v>189960377.83</v>
      </c>
      <c r="N46" s="50">
        <f>N47+N81+N88</f>
        <v>0</v>
      </c>
      <c r="O46" s="50">
        <f>O47+O78+O81+O88</f>
        <v>189960377.83</v>
      </c>
      <c r="P46" s="50">
        <f>P47+P78+P81+P88</f>
        <v>189960377.83</v>
      </c>
      <c r="Q46" s="50">
        <f>Q47+Q81+Q88</f>
        <v>0</v>
      </c>
      <c r="R46" s="50">
        <f>R47+R78+R81+R88</f>
        <v>189960377.83</v>
      </c>
      <c r="T46" s="39"/>
    </row>
    <row r="47" spans="1:18" ht="45" customHeight="1">
      <c r="A47" s="134"/>
      <c r="B47" s="62" t="s">
        <v>77</v>
      </c>
      <c r="C47" s="41" t="s">
        <v>57</v>
      </c>
      <c r="D47" s="43" t="s">
        <v>51</v>
      </c>
      <c r="E47" s="42" t="s">
        <v>20</v>
      </c>
      <c r="F47" s="42" t="s">
        <v>20</v>
      </c>
      <c r="G47" s="43">
        <v>0</v>
      </c>
      <c r="H47" s="49" t="s">
        <v>6</v>
      </c>
      <c r="I47" s="43" t="s">
        <v>7</v>
      </c>
      <c r="J47" s="63">
        <f>J48+J49+J50+J51+J52+J53+J54+J55+J56+J57+J58+J59+J60+J61+J62</f>
        <v>162398143.04</v>
      </c>
      <c r="K47" s="63">
        <f>K57+K58+K59+K60+K62</f>
        <v>10266103.69</v>
      </c>
      <c r="L47" s="63">
        <f>+L48+L49+L50+L51+L52+L53+L54+L55+L56+L61+L62</f>
        <v>152132039.35</v>
      </c>
      <c r="M47" s="63">
        <f>M48+M49+M50+M51+M52+M53+M54+M55+M56+M60+M61+M62</f>
        <v>151999844.43</v>
      </c>
      <c r="N47" s="64"/>
      <c r="O47" s="63">
        <f>O48+O49+O50+O51+O52+O53+O54+O55+O56+O60+O61+O62</f>
        <v>151999844.43</v>
      </c>
      <c r="P47" s="63">
        <f>P48+P49+P50+P51+P52+P53+P54+P55+P56+P60+P61+P62</f>
        <v>151999844.43</v>
      </c>
      <c r="Q47" s="64"/>
      <c r="R47" s="63">
        <f>R48+R49+R50+R51+R52+R53+R54+R55+R56+R60+R61+R62</f>
        <v>151999844.43</v>
      </c>
    </row>
    <row r="48" spans="1:18" ht="28.5" customHeight="1">
      <c r="A48" s="134"/>
      <c r="B48" s="131" t="s">
        <v>78</v>
      </c>
      <c r="C48" s="128" t="s">
        <v>58</v>
      </c>
      <c r="D48" s="137">
        <v>111</v>
      </c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214</v>
      </c>
      <c r="J48" s="66">
        <v>1211119</v>
      </c>
      <c r="K48" s="46"/>
      <c r="L48" s="66">
        <v>1211119</v>
      </c>
      <c r="M48" s="66">
        <v>1211119</v>
      </c>
      <c r="N48" s="46"/>
      <c r="O48" s="66">
        <v>1211119</v>
      </c>
      <c r="P48" s="66">
        <v>1211119</v>
      </c>
      <c r="Q48" s="46"/>
      <c r="R48" s="66">
        <v>1211119</v>
      </c>
    </row>
    <row r="49" spans="1:18" ht="28.5" customHeight="1">
      <c r="A49" s="134"/>
      <c r="B49" s="122"/>
      <c r="C49" s="129"/>
      <c r="D49" s="143"/>
      <c r="E49" s="42" t="s">
        <v>171</v>
      </c>
      <c r="F49" s="42" t="s">
        <v>7</v>
      </c>
      <c r="G49" s="53">
        <v>8</v>
      </c>
      <c r="H49" s="44">
        <v>13750400000000000</v>
      </c>
      <c r="I49" s="53" t="s">
        <v>214</v>
      </c>
      <c r="J49" s="66"/>
      <c r="K49" s="46"/>
      <c r="L49" s="66"/>
      <c r="M49" s="66"/>
      <c r="N49" s="46"/>
      <c r="O49" s="66"/>
      <c r="P49" s="66"/>
      <c r="Q49" s="46"/>
      <c r="R49" s="66"/>
    </row>
    <row r="50" spans="1:18" ht="28.5" customHeight="1">
      <c r="A50" s="134"/>
      <c r="B50" s="122"/>
      <c r="C50" s="129"/>
      <c r="D50" s="143"/>
      <c r="E50" s="42" t="s">
        <v>182</v>
      </c>
      <c r="F50" s="42" t="s">
        <v>7</v>
      </c>
      <c r="G50" s="53">
        <v>8</v>
      </c>
      <c r="H50" s="44">
        <v>13750400000000000</v>
      </c>
      <c r="I50" s="53" t="s">
        <v>215</v>
      </c>
      <c r="J50" s="66"/>
      <c r="K50" s="46"/>
      <c r="L50" s="66"/>
      <c r="M50" s="66"/>
      <c r="N50" s="46"/>
      <c r="O50" s="66"/>
      <c r="P50" s="66"/>
      <c r="Q50" s="46"/>
      <c r="R50" s="66"/>
    </row>
    <row r="51" spans="1:18" ht="28.5" customHeight="1">
      <c r="A51" s="134"/>
      <c r="B51" s="122"/>
      <c r="C51" s="129"/>
      <c r="D51" s="143"/>
      <c r="E51" s="42" t="s">
        <v>171</v>
      </c>
      <c r="F51" s="42" t="s">
        <v>7</v>
      </c>
      <c r="G51" s="53">
        <v>8</v>
      </c>
      <c r="H51" s="44">
        <v>13750400000000000</v>
      </c>
      <c r="I51" s="53" t="s">
        <v>214</v>
      </c>
      <c r="J51" s="66">
        <v>798125.52</v>
      </c>
      <c r="K51" s="46"/>
      <c r="L51" s="66">
        <v>798125.52</v>
      </c>
      <c r="M51" s="66">
        <v>798125.52</v>
      </c>
      <c r="N51" s="46"/>
      <c r="O51" s="66">
        <v>798125.52</v>
      </c>
      <c r="P51" s="66">
        <v>798125.52</v>
      </c>
      <c r="Q51" s="46"/>
      <c r="R51" s="66">
        <v>798125.52</v>
      </c>
    </row>
    <row r="52" spans="1:18" ht="28.5" customHeight="1">
      <c r="A52" s="134"/>
      <c r="B52" s="122"/>
      <c r="C52" s="129"/>
      <c r="D52" s="143"/>
      <c r="E52" s="42" t="s">
        <v>171</v>
      </c>
      <c r="F52" s="42" t="s">
        <v>7</v>
      </c>
      <c r="G52" s="53">
        <v>8</v>
      </c>
      <c r="H52" s="44">
        <v>13750400000000000</v>
      </c>
      <c r="I52" s="53" t="s">
        <v>215</v>
      </c>
      <c r="J52" s="66">
        <v>114204107</v>
      </c>
      <c r="K52" s="46"/>
      <c r="L52" s="66">
        <v>114204107</v>
      </c>
      <c r="M52" s="66">
        <v>114204107</v>
      </c>
      <c r="N52" s="46"/>
      <c r="O52" s="66">
        <v>114204107</v>
      </c>
      <c r="P52" s="66">
        <v>114204107</v>
      </c>
      <c r="Q52" s="46"/>
      <c r="R52" s="66">
        <v>114204107</v>
      </c>
    </row>
    <row r="53" spans="1:18" ht="28.5" customHeight="1">
      <c r="A53" s="134"/>
      <c r="B53" s="122"/>
      <c r="C53" s="129"/>
      <c r="D53" s="143"/>
      <c r="E53" s="42" t="s">
        <v>171</v>
      </c>
      <c r="F53" s="42" t="s">
        <v>7</v>
      </c>
      <c r="G53" s="53">
        <v>8</v>
      </c>
      <c r="H53" s="44">
        <v>13750300000000000</v>
      </c>
      <c r="I53" s="43" t="s">
        <v>213</v>
      </c>
      <c r="J53" s="66">
        <v>530000</v>
      </c>
      <c r="K53" s="46"/>
      <c r="L53" s="66">
        <v>530000</v>
      </c>
      <c r="M53" s="66">
        <v>530000</v>
      </c>
      <c r="N53" s="46"/>
      <c r="O53" s="66">
        <v>530000</v>
      </c>
      <c r="P53" s="66">
        <v>530000</v>
      </c>
      <c r="Q53" s="46"/>
      <c r="R53" s="66">
        <v>530000</v>
      </c>
    </row>
    <row r="54" spans="1:18" ht="28.5" customHeight="1">
      <c r="A54" s="134"/>
      <c r="B54" s="122"/>
      <c r="C54" s="129"/>
      <c r="D54" s="143"/>
      <c r="E54" s="42" t="s">
        <v>171</v>
      </c>
      <c r="F54" s="42" t="s">
        <v>7</v>
      </c>
      <c r="G54" s="53">
        <v>8</v>
      </c>
      <c r="H54" s="44">
        <v>13750300000000000</v>
      </c>
      <c r="I54" s="53" t="s">
        <v>197</v>
      </c>
      <c r="J54" s="66">
        <v>65000</v>
      </c>
      <c r="K54" s="46"/>
      <c r="L54" s="66">
        <v>65000</v>
      </c>
      <c r="M54" s="46"/>
      <c r="N54" s="46"/>
      <c r="O54" s="46"/>
      <c r="P54" s="46"/>
      <c r="Q54" s="46"/>
      <c r="R54" s="46"/>
    </row>
    <row r="55" spans="1:18" ht="28.5" customHeight="1">
      <c r="A55" s="134"/>
      <c r="B55" s="122"/>
      <c r="C55" s="129"/>
      <c r="D55" s="143"/>
      <c r="E55" s="42" t="s">
        <v>171</v>
      </c>
      <c r="F55" s="42" t="s">
        <v>7</v>
      </c>
      <c r="G55" s="53">
        <v>8</v>
      </c>
      <c r="H55" s="44">
        <v>13750400000000000</v>
      </c>
      <c r="I55" s="53" t="s">
        <v>196</v>
      </c>
      <c r="J55" s="66">
        <v>36532</v>
      </c>
      <c r="K55" s="55"/>
      <c r="L55" s="66">
        <v>36532</v>
      </c>
      <c r="M55" s="46"/>
      <c r="N55" s="46"/>
      <c r="O55" s="46"/>
      <c r="P55" s="46"/>
      <c r="Q55" s="46"/>
      <c r="R55" s="46"/>
    </row>
    <row r="56" spans="1:18" ht="28.5" customHeight="1">
      <c r="A56" s="134"/>
      <c r="B56" s="122"/>
      <c r="C56" s="129"/>
      <c r="D56" s="143"/>
      <c r="E56" s="42" t="s">
        <v>172</v>
      </c>
      <c r="F56" s="42" t="s">
        <v>7</v>
      </c>
      <c r="G56" s="53">
        <v>9</v>
      </c>
      <c r="H56" s="44">
        <v>13750400000000000</v>
      </c>
      <c r="I56" s="53" t="s">
        <v>195</v>
      </c>
      <c r="J56" s="66"/>
      <c r="K56" s="55"/>
      <c r="L56" s="66"/>
      <c r="M56" s="66"/>
      <c r="N56" s="46"/>
      <c r="O56" s="47"/>
      <c r="P56" s="66"/>
      <c r="Q56" s="46"/>
      <c r="R56" s="47"/>
    </row>
    <row r="57" spans="1:18" ht="28.5" customHeight="1">
      <c r="A57" s="134"/>
      <c r="B57" s="122"/>
      <c r="C57" s="129"/>
      <c r="D57" s="143"/>
      <c r="E57" s="42" t="s">
        <v>171</v>
      </c>
      <c r="F57" s="42" t="s">
        <v>205</v>
      </c>
      <c r="G57" s="53">
        <v>9</v>
      </c>
      <c r="H57" s="44">
        <v>13750500000000000</v>
      </c>
      <c r="I57" s="43" t="s">
        <v>218</v>
      </c>
      <c r="J57" s="66">
        <v>7590000</v>
      </c>
      <c r="K57" s="66">
        <v>7590000</v>
      </c>
      <c r="L57" s="66"/>
      <c r="M57" s="66"/>
      <c r="N57" s="46"/>
      <c r="O57" s="47"/>
      <c r="P57" s="66"/>
      <c r="Q57" s="46"/>
      <c r="R57" s="47"/>
    </row>
    <row r="58" spans="1:18" ht="28.5" customHeight="1">
      <c r="A58" s="134"/>
      <c r="B58" s="122"/>
      <c r="C58" s="129"/>
      <c r="D58" s="143"/>
      <c r="E58" s="42" t="s">
        <v>201</v>
      </c>
      <c r="F58" s="42" t="s">
        <v>202</v>
      </c>
      <c r="G58" s="53">
        <v>9</v>
      </c>
      <c r="H58" s="44">
        <v>13750500000000000</v>
      </c>
      <c r="I58" s="53" t="s">
        <v>203</v>
      </c>
      <c r="J58" s="69">
        <v>0</v>
      </c>
      <c r="K58" s="69"/>
      <c r="L58" s="69"/>
      <c r="M58" s="46"/>
      <c r="N58" s="46"/>
      <c r="O58" s="46"/>
      <c r="P58" s="46"/>
      <c r="Q58" s="46"/>
      <c r="R58" s="46"/>
    </row>
    <row r="59" spans="1:18" ht="28.5" customHeight="1">
      <c r="A59" s="134"/>
      <c r="B59" s="122"/>
      <c r="C59" s="129"/>
      <c r="D59" s="143"/>
      <c r="E59" s="42" t="s">
        <v>171</v>
      </c>
      <c r="F59" s="42" t="s">
        <v>205</v>
      </c>
      <c r="G59" s="53">
        <v>9</v>
      </c>
      <c r="H59" s="44">
        <v>13750500000000000</v>
      </c>
      <c r="I59" s="43" t="s">
        <v>204</v>
      </c>
      <c r="J59" s="69"/>
      <c r="K59" s="69"/>
      <c r="L59" s="69"/>
      <c r="M59" s="46"/>
      <c r="N59" s="46"/>
      <c r="O59" s="46"/>
      <c r="P59" s="46"/>
      <c r="Q59" s="46"/>
      <c r="R59" s="46"/>
    </row>
    <row r="60" spans="1:18" ht="28.5" customHeight="1">
      <c r="A60" s="134"/>
      <c r="B60" s="132"/>
      <c r="C60" s="130"/>
      <c r="D60" s="138"/>
      <c r="E60" s="42" t="s">
        <v>201</v>
      </c>
      <c r="F60" s="42" t="s">
        <v>202</v>
      </c>
      <c r="G60" s="53">
        <v>9</v>
      </c>
      <c r="H60" s="44">
        <v>13750500000000000</v>
      </c>
      <c r="I60" s="53" t="s">
        <v>230</v>
      </c>
      <c r="J60" s="69">
        <v>294872.27</v>
      </c>
      <c r="K60" s="69">
        <v>294872.27</v>
      </c>
      <c r="L60" s="69"/>
      <c r="M60" s="46"/>
      <c r="N60" s="46"/>
      <c r="O60" s="46"/>
      <c r="P60" s="46"/>
      <c r="Q60" s="46"/>
      <c r="R60" s="46"/>
    </row>
    <row r="61" spans="1:18" ht="66.75" customHeight="1">
      <c r="A61" s="134"/>
      <c r="B61" s="62" t="s">
        <v>59</v>
      </c>
      <c r="C61" s="41" t="s">
        <v>60</v>
      </c>
      <c r="D61" s="43">
        <v>112</v>
      </c>
      <c r="E61" s="42" t="s">
        <v>171</v>
      </c>
      <c r="F61" s="42" t="s">
        <v>7</v>
      </c>
      <c r="G61" s="53">
        <v>8</v>
      </c>
      <c r="H61" s="44">
        <v>13750400000000000</v>
      </c>
      <c r="I61" s="53" t="s">
        <v>215</v>
      </c>
      <c r="J61" s="66"/>
      <c r="K61" s="66"/>
      <c r="L61" s="66"/>
      <c r="M61" s="66"/>
      <c r="N61" s="46"/>
      <c r="O61" s="47"/>
      <c r="P61" s="66"/>
      <c r="Q61" s="46"/>
      <c r="R61" s="47"/>
    </row>
    <row r="62" spans="1:18" ht="144.75" customHeight="1">
      <c r="A62" s="134"/>
      <c r="B62" s="62" t="s">
        <v>79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</f>
        <v>37668387.25</v>
      </c>
      <c r="K62" s="70">
        <f>K63+K64+K65+K66+K67+K68+K69+K70+K71+K72+K73+K74+K75</f>
        <v>2381231.42</v>
      </c>
      <c r="L62" s="70">
        <f>L63+L64+L65+L66+L67+L68+L69+L70+L72+L73+L74+L75</f>
        <v>35287155.83</v>
      </c>
      <c r="M62" s="70">
        <f>M63+M64+M65+M66+M67+M68+M69+M70+M71+M72+M73+M74+M75</f>
        <v>35256492.91</v>
      </c>
      <c r="N62" s="46"/>
      <c r="O62" s="70">
        <f>O63+O64+O65+O66+O67+O68+O69+O70+O71+O72+O73+O74+O75</f>
        <v>35256492.91</v>
      </c>
      <c r="P62" s="70">
        <f>P63+P64+P65+P66+P67+P68+P69+P70+P71+P72+P73+P74+P75</f>
        <v>35256492.91</v>
      </c>
      <c r="Q62" s="46"/>
      <c r="R62" s="70">
        <f>R63+R64+R65+R66+R67+R68+R69+R70+R71+R72+R73+R74+R75</f>
        <v>35256492.91</v>
      </c>
    </row>
    <row r="63" spans="1:18" ht="41.25" customHeight="1">
      <c r="A63" s="134"/>
      <c r="B63" s="131" t="s">
        <v>82</v>
      </c>
      <c r="C63" s="128" t="s">
        <v>80</v>
      </c>
      <c r="D63" s="137">
        <v>119</v>
      </c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214</v>
      </c>
      <c r="J63" s="66">
        <v>365758</v>
      </c>
      <c r="K63" s="45"/>
      <c r="L63" s="66">
        <v>365758</v>
      </c>
      <c r="M63" s="66">
        <v>365758</v>
      </c>
      <c r="N63" s="46"/>
      <c r="O63" s="66">
        <v>365758</v>
      </c>
      <c r="P63" s="66">
        <v>365758</v>
      </c>
      <c r="Q63" s="46"/>
      <c r="R63" s="66">
        <v>365758</v>
      </c>
    </row>
    <row r="64" spans="1:18" ht="41.25" customHeight="1">
      <c r="A64" s="134"/>
      <c r="B64" s="122"/>
      <c r="C64" s="129"/>
      <c r="D64" s="143"/>
      <c r="E64" s="42" t="s">
        <v>182</v>
      </c>
      <c r="F64" s="42" t="s">
        <v>7</v>
      </c>
      <c r="G64" s="53">
        <v>8</v>
      </c>
      <c r="H64" s="44">
        <v>13750400000000000</v>
      </c>
      <c r="I64" s="53" t="s">
        <v>214</v>
      </c>
      <c r="J64" s="66"/>
      <c r="K64" s="45"/>
      <c r="L64" s="66"/>
      <c r="M64" s="66"/>
      <c r="N64" s="46"/>
      <c r="O64" s="66"/>
      <c r="P64" s="66"/>
      <c r="Q64" s="46"/>
      <c r="R64" s="66"/>
    </row>
    <row r="65" spans="1:18" ht="41.25" customHeight="1">
      <c r="A65" s="134"/>
      <c r="B65" s="122"/>
      <c r="C65" s="129"/>
      <c r="D65" s="143"/>
      <c r="E65" s="42" t="s">
        <v>182</v>
      </c>
      <c r="F65" s="42" t="s">
        <v>7</v>
      </c>
      <c r="G65" s="53">
        <v>8</v>
      </c>
      <c r="H65" s="44">
        <v>13750400000000000</v>
      </c>
      <c r="I65" s="53" t="s">
        <v>215</v>
      </c>
      <c r="J65" s="66"/>
      <c r="K65" s="45"/>
      <c r="L65" s="66"/>
      <c r="M65" s="66"/>
      <c r="N65" s="46"/>
      <c r="O65" s="66"/>
      <c r="P65" s="66"/>
      <c r="Q65" s="46"/>
      <c r="R65" s="66"/>
    </row>
    <row r="66" spans="1:18" ht="41.25" customHeight="1">
      <c r="A66" s="134"/>
      <c r="B66" s="122"/>
      <c r="C66" s="129"/>
      <c r="D66" s="143"/>
      <c r="E66" s="42" t="s">
        <v>171</v>
      </c>
      <c r="F66" s="42" t="s">
        <v>7</v>
      </c>
      <c r="G66" s="53">
        <v>8</v>
      </c>
      <c r="H66" s="44">
        <v>13750400000000000</v>
      </c>
      <c r="I66" s="53" t="s">
        <v>214</v>
      </c>
      <c r="J66" s="66">
        <v>241033.91</v>
      </c>
      <c r="K66" s="45"/>
      <c r="L66" s="66">
        <v>241033.91</v>
      </c>
      <c r="M66" s="66">
        <v>241033.91</v>
      </c>
      <c r="N66" s="46"/>
      <c r="O66" s="66">
        <v>241033.91</v>
      </c>
      <c r="P66" s="66">
        <v>241033.91</v>
      </c>
      <c r="Q66" s="46"/>
      <c r="R66" s="66">
        <v>241033.91</v>
      </c>
    </row>
    <row r="67" spans="1:18" ht="41.25" customHeight="1">
      <c r="A67" s="134"/>
      <c r="B67" s="122"/>
      <c r="C67" s="129"/>
      <c r="D67" s="143"/>
      <c r="E67" s="42" t="s">
        <v>171</v>
      </c>
      <c r="F67" s="42" t="s">
        <v>7</v>
      </c>
      <c r="G67" s="53">
        <v>8</v>
      </c>
      <c r="H67" s="44">
        <v>13750400000000000</v>
      </c>
      <c r="I67" s="53" t="s">
        <v>215</v>
      </c>
      <c r="J67" s="66">
        <v>34489641</v>
      </c>
      <c r="K67" s="45"/>
      <c r="L67" s="66">
        <v>34489641</v>
      </c>
      <c r="M67" s="66">
        <v>34489641</v>
      </c>
      <c r="N67" s="46"/>
      <c r="O67" s="66">
        <v>34489641</v>
      </c>
      <c r="P67" s="66">
        <v>34489641</v>
      </c>
      <c r="Q67" s="46"/>
      <c r="R67" s="66">
        <v>34489641</v>
      </c>
    </row>
    <row r="68" spans="1:18" ht="41.25" customHeight="1">
      <c r="A68" s="134"/>
      <c r="B68" s="122"/>
      <c r="C68" s="129"/>
      <c r="D68" s="143"/>
      <c r="E68" s="42" t="s">
        <v>171</v>
      </c>
      <c r="F68" s="42" t="s">
        <v>7</v>
      </c>
      <c r="G68" s="53">
        <v>8</v>
      </c>
      <c r="H68" s="44">
        <v>13750300000000000</v>
      </c>
      <c r="I68" s="43" t="s">
        <v>213</v>
      </c>
      <c r="J68" s="66">
        <v>160060</v>
      </c>
      <c r="K68" s="45"/>
      <c r="L68" s="66">
        <v>160060</v>
      </c>
      <c r="M68" s="66">
        <v>160060</v>
      </c>
      <c r="N68" s="46"/>
      <c r="O68" s="66">
        <v>160060</v>
      </c>
      <c r="P68" s="66">
        <v>160060</v>
      </c>
      <c r="Q68" s="46"/>
      <c r="R68" s="66">
        <v>160060</v>
      </c>
    </row>
    <row r="69" spans="1:18" ht="41.25" customHeight="1">
      <c r="A69" s="134"/>
      <c r="B69" s="122"/>
      <c r="C69" s="129"/>
      <c r="D69" s="143"/>
      <c r="E69" s="42" t="s">
        <v>171</v>
      </c>
      <c r="F69" s="42" t="s">
        <v>7</v>
      </c>
      <c r="G69" s="53">
        <v>8</v>
      </c>
      <c r="H69" s="44">
        <v>13750400000000000</v>
      </c>
      <c r="I69" s="53" t="s">
        <v>196</v>
      </c>
      <c r="J69" s="66">
        <v>11032.92</v>
      </c>
      <c r="K69" s="45"/>
      <c r="L69" s="66">
        <v>11032.92</v>
      </c>
      <c r="M69" s="66"/>
      <c r="N69" s="46"/>
      <c r="O69" s="66"/>
      <c r="P69" s="66"/>
      <c r="Q69" s="46"/>
      <c r="R69" s="66"/>
    </row>
    <row r="70" spans="1:18" ht="41.25" customHeight="1">
      <c r="A70" s="134"/>
      <c r="B70" s="122"/>
      <c r="C70" s="129"/>
      <c r="D70" s="143"/>
      <c r="E70" s="42" t="s">
        <v>172</v>
      </c>
      <c r="F70" s="42" t="s">
        <v>7</v>
      </c>
      <c r="G70" s="53">
        <v>8</v>
      </c>
      <c r="H70" s="44">
        <v>13750400000000000</v>
      </c>
      <c r="I70" s="53" t="s">
        <v>195</v>
      </c>
      <c r="J70" s="66"/>
      <c r="K70" s="45"/>
      <c r="L70" s="66"/>
      <c r="M70" s="66"/>
      <c r="N70" s="46"/>
      <c r="O70" s="66"/>
      <c r="P70" s="66"/>
      <c r="Q70" s="46"/>
      <c r="R70" s="66"/>
    </row>
    <row r="71" spans="1:18" ht="41.25" customHeight="1">
      <c r="A71" s="134"/>
      <c r="B71" s="122"/>
      <c r="C71" s="129"/>
      <c r="D71" s="143"/>
      <c r="E71" s="42" t="s">
        <v>171</v>
      </c>
      <c r="F71" s="42" t="s">
        <v>7</v>
      </c>
      <c r="G71" s="53">
        <v>9</v>
      </c>
      <c r="H71" s="44">
        <v>13750500000000000</v>
      </c>
      <c r="I71" s="53" t="s">
        <v>216</v>
      </c>
      <c r="J71" s="66"/>
      <c r="K71" s="66"/>
      <c r="L71" s="66"/>
      <c r="M71" s="66"/>
      <c r="N71" s="46"/>
      <c r="O71" s="66"/>
      <c r="P71" s="66"/>
      <c r="Q71" s="46"/>
      <c r="R71" s="66"/>
    </row>
    <row r="72" spans="1:18" ht="41.25" customHeight="1">
      <c r="A72" s="134"/>
      <c r="B72" s="122"/>
      <c r="C72" s="129"/>
      <c r="D72" s="143"/>
      <c r="E72" s="42" t="s">
        <v>201</v>
      </c>
      <c r="F72" s="42" t="s">
        <v>207</v>
      </c>
      <c r="G72" s="53">
        <v>9</v>
      </c>
      <c r="H72" s="44">
        <v>13750500000000000</v>
      </c>
      <c r="I72" s="53" t="s">
        <v>230</v>
      </c>
      <c r="J72" s="66">
        <v>88782.85</v>
      </c>
      <c r="K72" s="66">
        <v>88782.85</v>
      </c>
      <c r="L72" s="47"/>
      <c r="M72" s="66"/>
      <c r="N72" s="46"/>
      <c r="O72" s="66"/>
      <c r="P72" s="66"/>
      <c r="Q72" s="46"/>
      <c r="R72" s="66"/>
    </row>
    <row r="73" spans="1:18" ht="41.25" customHeight="1">
      <c r="A73" s="134"/>
      <c r="B73" s="122"/>
      <c r="C73" s="129"/>
      <c r="D73" s="143"/>
      <c r="E73" s="42" t="s">
        <v>201</v>
      </c>
      <c r="F73" s="42" t="s">
        <v>207</v>
      </c>
      <c r="G73" s="53">
        <v>9</v>
      </c>
      <c r="H73" s="44">
        <v>13750500000000000</v>
      </c>
      <c r="I73" s="53" t="s">
        <v>217</v>
      </c>
      <c r="J73" s="66">
        <v>268.57</v>
      </c>
      <c r="K73" s="66">
        <v>268.57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4"/>
      <c r="B74" s="122"/>
      <c r="C74" s="129"/>
      <c r="D74" s="143"/>
      <c r="E74" s="42" t="s">
        <v>171</v>
      </c>
      <c r="F74" s="42" t="s">
        <v>205</v>
      </c>
      <c r="G74" s="53">
        <v>9</v>
      </c>
      <c r="H74" s="44">
        <v>13750500000000000</v>
      </c>
      <c r="I74" s="43" t="s">
        <v>218</v>
      </c>
      <c r="J74" s="66">
        <v>2292180</v>
      </c>
      <c r="K74" s="66">
        <v>2292180</v>
      </c>
      <c r="L74" s="47"/>
      <c r="M74" s="66"/>
      <c r="N74" s="46"/>
      <c r="O74" s="66"/>
      <c r="P74" s="66"/>
      <c r="Q74" s="46"/>
      <c r="R74" s="66"/>
    </row>
    <row r="75" spans="1:18" ht="41.25" customHeight="1">
      <c r="A75" s="134"/>
      <c r="B75" s="122"/>
      <c r="C75" s="129"/>
      <c r="D75" s="143"/>
      <c r="E75" s="42" t="s">
        <v>171</v>
      </c>
      <c r="F75" s="42" t="s">
        <v>7</v>
      </c>
      <c r="G75" s="53">
        <v>8</v>
      </c>
      <c r="H75" s="44">
        <v>13750300000000000</v>
      </c>
      <c r="I75" s="43" t="s">
        <v>197</v>
      </c>
      <c r="J75" s="66">
        <v>19630</v>
      </c>
      <c r="K75" s="45"/>
      <c r="L75" s="66">
        <v>19630</v>
      </c>
      <c r="M75" s="46"/>
      <c r="N75" s="46"/>
      <c r="O75" s="46"/>
      <c r="P75" s="46"/>
      <c r="Q75" s="46"/>
      <c r="R75" s="46"/>
    </row>
    <row r="76" spans="1:18" ht="38.25" customHeight="1">
      <c r="A76" s="134"/>
      <c r="B76" s="139" t="s">
        <v>83</v>
      </c>
      <c r="C76" s="128" t="s">
        <v>81</v>
      </c>
      <c r="D76" s="137">
        <v>119</v>
      </c>
      <c r="E76" s="42" t="s">
        <v>20</v>
      </c>
      <c r="F76" s="42" t="s">
        <v>7</v>
      </c>
      <c r="G76" s="53">
        <v>8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38.25" customHeight="1">
      <c r="A77" s="134"/>
      <c r="B77" s="140"/>
      <c r="C77" s="130"/>
      <c r="D77" s="138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48.75" customHeight="1">
      <c r="A78" s="134"/>
      <c r="B78" s="62" t="s">
        <v>84</v>
      </c>
      <c r="C78" s="41" t="s">
        <v>85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71">
        <f>J80</f>
        <v>271694.4</v>
      </c>
      <c r="K78" s="71">
        <f>K80</f>
        <v>271694.4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4"/>
      <c r="B79" s="68"/>
      <c r="C79" s="95"/>
      <c r="D79" s="94"/>
      <c r="E79" s="53"/>
      <c r="F79" s="42"/>
      <c r="G79" s="53"/>
      <c r="H79" s="44"/>
      <c r="I79" s="43"/>
      <c r="J79" s="45"/>
      <c r="K79" s="45"/>
      <c r="L79" s="46"/>
      <c r="M79" s="46"/>
      <c r="N79" s="46"/>
      <c r="O79" s="46"/>
      <c r="P79" s="46"/>
      <c r="Q79" s="46"/>
      <c r="R79" s="46"/>
    </row>
    <row r="80" spans="1:18" ht="125.25" customHeight="1">
      <c r="A80" s="134"/>
      <c r="B80" s="62" t="s">
        <v>62</v>
      </c>
      <c r="C80" s="41" t="s">
        <v>86</v>
      </c>
      <c r="D80" s="43">
        <v>321</v>
      </c>
      <c r="E80" s="42" t="s">
        <v>20</v>
      </c>
      <c r="F80" s="42" t="s">
        <v>7</v>
      </c>
      <c r="G80" s="53">
        <v>9</v>
      </c>
      <c r="H80" s="44">
        <v>13750500000000000</v>
      </c>
      <c r="I80" s="43" t="s">
        <v>219</v>
      </c>
      <c r="J80" s="71">
        <v>271694.4</v>
      </c>
      <c r="K80" s="71">
        <v>271694.4</v>
      </c>
      <c r="L80" s="46"/>
      <c r="M80" s="46"/>
      <c r="N80" s="46"/>
      <c r="O80" s="46"/>
      <c r="P80" s="46"/>
      <c r="Q80" s="46"/>
      <c r="R80" s="46"/>
    </row>
    <row r="81" spans="1:18" ht="55.5" customHeight="1">
      <c r="A81" s="134"/>
      <c r="B81" s="62"/>
      <c r="C81" s="41" t="s">
        <v>63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J82+J84</f>
        <v>50000</v>
      </c>
      <c r="K81" s="72">
        <f aca="true" t="shared" si="0" ref="K81:Q81">K83+K84</f>
        <v>0</v>
      </c>
      <c r="L81" s="72">
        <f>L82+L84</f>
        <v>50000</v>
      </c>
      <c r="M81" s="72">
        <f>M82+M84</f>
        <v>50000</v>
      </c>
      <c r="N81" s="72">
        <f t="shared" si="0"/>
        <v>0</v>
      </c>
      <c r="O81" s="72">
        <f>O82+O84</f>
        <v>50000</v>
      </c>
      <c r="P81" s="72">
        <f>P82+P84</f>
        <v>50000</v>
      </c>
      <c r="Q81" s="72">
        <f t="shared" si="0"/>
        <v>0</v>
      </c>
      <c r="R81" s="72">
        <f>R82+R84</f>
        <v>50000</v>
      </c>
    </row>
    <row r="82" spans="1:18" ht="99" customHeight="1">
      <c r="A82" s="134"/>
      <c r="B82" s="62"/>
      <c r="C82" s="41" t="s">
        <v>64</v>
      </c>
      <c r="D82" s="43">
        <v>852</v>
      </c>
      <c r="E82" s="42" t="s">
        <v>171</v>
      </c>
      <c r="F82" s="42" t="s">
        <v>7</v>
      </c>
      <c r="G82" s="53">
        <v>8</v>
      </c>
      <c r="H82" s="44">
        <v>13750300000000000</v>
      </c>
      <c r="I82" s="43" t="s">
        <v>213</v>
      </c>
      <c r="J82" s="71">
        <v>10000</v>
      </c>
      <c r="K82" s="46"/>
      <c r="L82" s="55">
        <v>10000</v>
      </c>
      <c r="M82" s="46">
        <v>10000</v>
      </c>
      <c r="N82" s="46"/>
      <c r="O82" s="46">
        <v>10000</v>
      </c>
      <c r="P82" s="46">
        <v>10000</v>
      </c>
      <c r="Q82" s="46"/>
      <c r="R82" s="46">
        <v>10000</v>
      </c>
    </row>
    <row r="83" spans="1:18" ht="63.75" customHeight="1">
      <c r="A83" s="134"/>
      <c r="B83" s="65"/>
      <c r="C83" s="128" t="s">
        <v>65</v>
      </c>
      <c r="D83" s="137">
        <v>853</v>
      </c>
      <c r="E83" s="42" t="s">
        <v>171</v>
      </c>
      <c r="F83" s="42" t="s">
        <v>7</v>
      </c>
      <c r="G83" s="53">
        <v>8</v>
      </c>
      <c r="H83" s="44">
        <v>13750400000000000</v>
      </c>
      <c r="I83" s="53" t="s">
        <v>215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4"/>
      <c r="B84" s="67"/>
      <c r="C84" s="129"/>
      <c r="D84" s="143"/>
      <c r="E84" s="42" t="s">
        <v>171</v>
      </c>
      <c r="F84" s="42" t="s">
        <v>7</v>
      </c>
      <c r="G84" s="53">
        <v>8</v>
      </c>
      <c r="H84" s="44">
        <v>13750300000000000</v>
      </c>
      <c r="I84" s="43" t="s">
        <v>213</v>
      </c>
      <c r="J84" s="66">
        <v>40000</v>
      </c>
      <c r="K84" s="45"/>
      <c r="L84" s="45">
        <v>40000</v>
      </c>
      <c r="M84" s="45">
        <v>40000</v>
      </c>
      <c r="N84" s="46"/>
      <c r="O84" s="45">
        <v>40000</v>
      </c>
      <c r="P84" s="45">
        <v>40000</v>
      </c>
      <c r="Q84" s="46"/>
      <c r="R84" s="45">
        <v>40000</v>
      </c>
    </row>
    <row r="85" spans="1:18" ht="51.75" customHeight="1">
      <c r="A85" s="134"/>
      <c r="B85" s="68"/>
      <c r="C85" s="130"/>
      <c r="D85" s="138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4"/>
      <c r="B86" s="62" t="s">
        <v>88</v>
      </c>
      <c r="C86" s="41" t="s">
        <v>87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145.5" customHeight="1">
      <c r="A87" s="134"/>
      <c r="B87" s="62" t="s">
        <v>89</v>
      </c>
      <c r="C87" s="41" t="s">
        <v>90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4"/>
      <c r="B88" s="62" t="s">
        <v>91</v>
      </c>
      <c r="C88" s="41" t="s">
        <v>92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J89+J107</f>
        <v>85000354.35</v>
      </c>
      <c r="K88" s="72">
        <f>K89</f>
        <v>44172069.36</v>
      </c>
      <c r="L88" s="72">
        <f>L89+L107</f>
        <v>40828284.99</v>
      </c>
      <c r="M88" s="72">
        <f>M89+M107</f>
        <v>37910533.4</v>
      </c>
      <c r="N88" s="72"/>
      <c r="O88" s="72">
        <v>37910533.4</v>
      </c>
      <c r="P88" s="72">
        <f>P89+P107</f>
        <v>37910533.4</v>
      </c>
      <c r="Q88" s="72"/>
      <c r="R88" s="72">
        <f>R89+R107</f>
        <v>37910533.4</v>
      </c>
    </row>
    <row r="89" spans="1:18" ht="99" customHeight="1">
      <c r="A89" s="134"/>
      <c r="B89" s="62" t="s">
        <v>93</v>
      </c>
      <c r="C89" s="41" t="s">
        <v>156</v>
      </c>
      <c r="D89" s="43">
        <v>244</v>
      </c>
      <c r="E89" s="42" t="s">
        <v>20</v>
      </c>
      <c r="F89" s="42" t="s">
        <v>7</v>
      </c>
      <c r="G89" s="53">
        <v>8</v>
      </c>
      <c r="H89" s="49" t="s">
        <v>6</v>
      </c>
      <c r="I89" s="43" t="s">
        <v>7</v>
      </c>
      <c r="J89" s="72">
        <f>J90+J91+J92+J93+J94+J95+J96+J97+J98+J99+J100+J101+J102+J103+J104+J105+J106</f>
        <v>77084775.16</v>
      </c>
      <c r="K89" s="72">
        <f>K90+K91+K92+K93+K94+K95+K96+K97+K98+K99+K100+K101+K102+K103+K104+K105+K106</f>
        <v>44172069.36</v>
      </c>
      <c r="L89" s="72">
        <f>L90+L91+L92+L93+L94+L95+L96+L97+L98+L99+L100+L101+L102+L103+L104+L105+L106</f>
        <v>32912705.8</v>
      </c>
      <c r="M89" s="72">
        <f>M90+M91+M92+M93+M94+M96</f>
        <v>31128329.13</v>
      </c>
      <c r="N89" s="46"/>
      <c r="O89" s="72">
        <f>O90+O91+O92+O93+O94+O96</f>
        <v>31128329.13</v>
      </c>
      <c r="P89" s="72">
        <f>P90+P91+P92+P93+P94+P96</f>
        <v>31128329.13</v>
      </c>
      <c r="Q89" s="46"/>
      <c r="R89" s="72">
        <f>R90+R91+R92+R93+R94+R96</f>
        <v>31128329.13</v>
      </c>
    </row>
    <row r="90" spans="1:18" ht="49.5" customHeight="1">
      <c r="A90" s="134"/>
      <c r="B90" s="122"/>
      <c r="C90" s="129"/>
      <c r="D90" s="143">
        <v>247</v>
      </c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214</v>
      </c>
      <c r="J90" s="66">
        <v>78165</v>
      </c>
      <c r="K90" s="45"/>
      <c r="L90" s="66">
        <v>78165</v>
      </c>
      <c r="M90" s="66">
        <v>78165</v>
      </c>
      <c r="N90" s="46"/>
      <c r="O90" s="66">
        <v>78165</v>
      </c>
      <c r="P90" s="66">
        <v>78165</v>
      </c>
      <c r="Q90" s="46"/>
      <c r="R90" s="66">
        <v>78165</v>
      </c>
    </row>
    <row r="91" spans="1:18" ht="49.5" customHeight="1">
      <c r="A91" s="134"/>
      <c r="B91" s="122"/>
      <c r="C91" s="129"/>
      <c r="D91" s="143"/>
      <c r="E91" s="42" t="s">
        <v>171</v>
      </c>
      <c r="F91" s="42" t="s">
        <v>7</v>
      </c>
      <c r="G91" s="53">
        <v>9</v>
      </c>
      <c r="H91" s="44">
        <v>13750500000000000</v>
      </c>
      <c r="I91" s="53" t="s">
        <v>208</v>
      </c>
      <c r="J91" s="66">
        <v>366703.4</v>
      </c>
      <c r="K91" s="66">
        <v>366703.4</v>
      </c>
      <c r="L91" s="66"/>
      <c r="M91" s="66"/>
      <c r="N91" s="46"/>
      <c r="O91" s="66"/>
      <c r="P91" s="66"/>
      <c r="Q91" s="46"/>
      <c r="R91" s="66"/>
    </row>
    <row r="92" spans="1:18" ht="49.5" customHeight="1">
      <c r="A92" s="134"/>
      <c r="B92" s="122"/>
      <c r="C92" s="129"/>
      <c r="D92" s="143"/>
      <c r="E92" s="42" t="s">
        <v>182</v>
      </c>
      <c r="F92" s="42" t="s">
        <v>7</v>
      </c>
      <c r="G92" s="53">
        <v>8</v>
      </c>
      <c r="H92" s="44">
        <v>13750400000000000</v>
      </c>
      <c r="I92" s="53" t="s">
        <v>215</v>
      </c>
      <c r="J92" s="66"/>
      <c r="K92" s="45"/>
      <c r="L92" s="66"/>
      <c r="M92" s="66"/>
      <c r="N92" s="46"/>
      <c r="O92" s="66"/>
      <c r="P92" s="66"/>
      <c r="Q92" s="46"/>
      <c r="R92" s="66"/>
    </row>
    <row r="93" spans="1:18" ht="49.5" customHeight="1">
      <c r="A93" s="134"/>
      <c r="B93" s="122"/>
      <c r="C93" s="129"/>
      <c r="D93" s="143"/>
      <c r="E93" s="42" t="s">
        <v>171</v>
      </c>
      <c r="F93" s="42" t="s">
        <v>7</v>
      </c>
      <c r="G93" s="53">
        <v>8</v>
      </c>
      <c r="H93" s="44">
        <v>13750400000000000</v>
      </c>
      <c r="I93" s="53" t="s">
        <v>215</v>
      </c>
      <c r="J93" s="66">
        <v>19819041</v>
      </c>
      <c r="K93" s="45"/>
      <c r="L93" s="66">
        <v>19819041</v>
      </c>
      <c r="M93" s="66">
        <v>19819041</v>
      </c>
      <c r="N93" s="46"/>
      <c r="O93" s="66">
        <v>19819041</v>
      </c>
      <c r="P93" s="66">
        <v>19819041</v>
      </c>
      <c r="Q93" s="46"/>
      <c r="R93" s="66">
        <v>19819041</v>
      </c>
    </row>
    <row r="94" spans="1:18" ht="49.5" customHeight="1">
      <c r="A94" s="134"/>
      <c r="B94" s="122"/>
      <c r="C94" s="129"/>
      <c r="D94" s="143"/>
      <c r="E94" s="42" t="s">
        <v>171</v>
      </c>
      <c r="F94" s="42" t="s">
        <v>7</v>
      </c>
      <c r="G94" s="53">
        <v>8</v>
      </c>
      <c r="H94" s="44">
        <v>13750400000000000</v>
      </c>
      <c r="I94" s="53" t="s">
        <v>214</v>
      </c>
      <c r="J94" s="66">
        <v>8935637.73</v>
      </c>
      <c r="K94" s="45"/>
      <c r="L94" s="66">
        <v>8935637.73</v>
      </c>
      <c r="M94" s="66">
        <v>8935637.73</v>
      </c>
      <c r="N94" s="46"/>
      <c r="O94" s="66">
        <v>8935637.73</v>
      </c>
      <c r="P94" s="66">
        <v>8935637.73</v>
      </c>
      <c r="Q94" s="46"/>
      <c r="R94" s="66">
        <v>8935637.73</v>
      </c>
    </row>
    <row r="95" spans="1:18" ht="49.5" customHeight="1">
      <c r="A95" s="134"/>
      <c r="B95" s="122"/>
      <c r="C95" s="129"/>
      <c r="D95" s="143"/>
      <c r="E95" s="42" t="s">
        <v>171</v>
      </c>
      <c r="F95" s="42" t="s">
        <v>7</v>
      </c>
      <c r="G95" s="53">
        <v>8</v>
      </c>
      <c r="H95" s="44">
        <v>13750300000000000</v>
      </c>
      <c r="I95" s="43" t="s">
        <v>197</v>
      </c>
      <c r="J95" s="66">
        <v>452143.84</v>
      </c>
      <c r="K95" s="45"/>
      <c r="L95" s="66">
        <v>452143.84</v>
      </c>
      <c r="M95" s="45"/>
      <c r="N95" s="46"/>
      <c r="O95" s="45"/>
      <c r="P95" s="45"/>
      <c r="Q95" s="46"/>
      <c r="R95" s="45"/>
    </row>
    <row r="96" spans="1:18" ht="49.5" customHeight="1">
      <c r="A96" s="134"/>
      <c r="B96" s="122"/>
      <c r="C96" s="129"/>
      <c r="D96" s="143"/>
      <c r="E96" s="42" t="s">
        <v>171</v>
      </c>
      <c r="F96" s="42" t="s">
        <v>7</v>
      </c>
      <c r="G96" s="53">
        <v>8</v>
      </c>
      <c r="H96" s="44">
        <v>13750300000000000</v>
      </c>
      <c r="I96" s="43" t="s">
        <v>213</v>
      </c>
      <c r="J96" s="66">
        <v>2295485.4</v>
      </c>
      <c r="K96" s="45"/>
      <c r="L96" s="66">
        <v>2295485.4</v>
      </c>
      <c r="M96" s="66">
        <v>2295485.4</v>
      </c>
      <c r="N96" s="46"/>
      <c r="O96" s="66">
        <v>2295485.4</v>
      </c>
      <c r="P96" s="66">
        <v>2295485.4</v>
      </c>
      <c r="Q96" s="46"/>
      <c r="R96" s="66">
        <v>2295485.4</v>
      </c>
    </row>
    <row r="97" spans="1:18" ht="49.5" customHeight="1">
      <c r="A97" s="134"/>
      <c r="B97" s="122"/>
      <c r="C97" s="129"/>
      <c r="D97" s="143"/>
      <c r="E97" s="42" t="s">
        <v>171</v>
      </c>
      <c r="F97" s="42" t="s">
        <v>7</v>
      </c>
      <c r="G97" s="53">
        <v>8</v>
      </c>
      <c r="H97" s="44">
        <v>13750400000000000</v>
      </c>
      <c r="I97" s="53" t="s">
        <v>195</v>
      </c>
      <c r="J97" s="66">
        <v>84225.85</v>
      </c>
      <c r="K97" s="45"/>
      <c r="L97" s="66">
        <v>84225.85</v>
      </c>
      <c r="M97" s="46"/>
      <c r="N97" s="46"/>
      <c r="O97" s="46"/>
      <c r="P97" s="46"/>
      <c r="Q97" s="46"/>
      <c r="R97" s="46"/>
    </row>
    <row r="98" spans="1:18" ht="49.5" customHeight="1">
      <c r="A98" s="134"/>
      <c r="B98" s="122"/>
      <c r="C98" s="129"/>
      <c r="D98" s="143"/>
      <c r="E98" s="42" t="s">
        <v>171</v>
      </c>
      <c r="F98" s="42" t="s">
        <v>7</v>
      </c>
      <c r="G98" s="53">
        <v>8</v>
      </c>
      <c r="H98" s="44">
        <v>13750400000000000</v>
      </c>
      <c r="I98" s="53" t="s">
        <v>196</v>
      </c>
      <c r="J98" s="55">
        <v>1248006.98</v>
      </c>
      <c r="K98" s="55"/>
      <c r="L98" s="55">
        <v>1248006.98</v>
      </c>
      <c r="M98" s="46"/>
      <c r="N98" s="46"/>
      <c r="O98" s="46"/>
      <c r="P98" s="46"/>
      <c r="Q98" s="46"/>
      <c r="R98" s="46"/>
    </row>
    <row r="99" spans="1:18" ht="49.5" customHeight="1">
      <c r="A99" s="134"/>
      <c r="B99" s="122"/>
      <c r="C99" s="129"/>
      <c r="D99" s="143"/>
      <c r="E99" s="42" t="s">
        <v>171</v>
      </c>
      <c r="F99" s="42" t="s">
        <v>206</v>
      </c>
      <c r="G99" s="53">
        <v>9</v>
      </c>
      <c r="H99" s="44">
        <v>13750500000000000</v>
      </c>
      <c r="I99" s="43" t="s">
        <v>220</v>
      </c>
      <c r="J99" s="55">
        <v>17484.15</v>
      </c>
      <c r="K99" s="55">
        <v>17484.15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4"/>
      <c r="B100" s="122"/>
      <c r="C100" s="129"/>
      <c r="D100" s="143"/>
      <c r="E100" s="42" t="s">
        <v>171</v>
      </c>
      <c r="F100" s="42" t="s">
        <v>206</v>
      </c>
      <c r="G100" s="53">
        <v>9</v>
      </c>
      <c r="H100" s="44">
        <v>13750500000000000</v>
      </c>
      <c r="I100" s="43" t="s">
        <v>221</v>
      </c>
      <c r="J100" s="55">
        <v>24959869.05</v>
      </c>
      <c r="K100" s="55">
        <v>24959869.05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4"/>
      <c r="B101" s="122"/>
      <c r="C101" s="129"/>
      <c r="D101" s="143"/>
      <c r="E101" s="42" t="s">
        <v>171</v>
      </c>
      <c r="F101" s="42" t="s">
        <v>7</v>
      </c>
      <c r="G101" s="53">
        <v>9</v>
      </c>
      <c r="H101" s="44">
        <v>13750500000000000</v>
      </c>
      <c r="I101" s="43" t="s">
        <v>222</v>
      </c>
      <c r="J101" s="55">
        <v>3640746.44</v>
      </c>
      <c r="K101" s="55">
        <v>3640746.44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4"/>
      <c r="B102" s="122"/>
      <c r="C102" s="129"/>
      <c r="D102" s="143"/>
      <c r="E102" s="42" t="s">
        <v>171</v>
      </c>
      <c r="F102" s="42" t="s">
        <v>7</v>
      </c>
      <c r="G102" s="53">
        <v>9</v>
      </c>
      <c r="H102" s="44">
        <v>13750500000000000</v>
      </c>
      <c r="I102" s="43" t="s">
        <v>223</v>
      </c>
      <c r="J102" s="93"/>
      <c r="K102" s="93"/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4"/>
      <c r="B103" s="122"/>
      <c r="C103" s="129"/>
      <c r="D103" s="143"/>
      <c r="E103" s="42" t="s">
        <v>201</v>
      </c>
      <c r="F103" s="42" t="s">
        <v>7</v>
      </c>
      <c r="G103" s="53">
        <v>9</v>
      </c>
      <c r="H103" s="44">
        <v>13750500000000000</v>
      </c>
      <c r="I103" s="43" t="s">
        <v>220</v>
      </c>
      <c r="J103" s="55"/>
      <c r="K103" s="55"/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4"/>
      <c r="B104" s="122"/>
      <c r="C104" s="129"/>
      <c r="D104" s="143"/>
      <c r="E104" s="42" t="s">
        <v>201</v>
      </c>
      <c r="F104" s="42" t="s">
        <v>7</v>
      </c>
      <c r="G104" s="53">
        <v>9</v>
      </c>
      <c r="H104" s="44">
        <v>13750500000000000</v>
      </c>
      <c r="I104" s="43" t="s">
        <v>221</v>
      </c>
      <c r="J104" s="55"/>
      <c r="K104" s="55"/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4"/>
      <c r="B105" s="122"/>
      <c r="C105" s="129"/>
      <c r="D105" s="143"/>
      <c r="E105" s="42" t="s">
        <v>171</v>
      </c>
      <c r="F105" s="42" t="s">
        <v>7</v>
      </c>
      <c r="G105" s="53">
        <v>9</v>
      </c>
      <c r="H105" s="44">
        <v>13750500000000000</v>
      </c>
      <c r="I105" s="43" t="s">
        <v>220</v>
      </c>
      <c r="J105" s="55">
        <v>15187266.32</v>
      </c>
      <c r="K105" s="55">
        <v>15187266.32</v>
      </c>
      <c r="L105" s="55"/>
      <c r="M105" s="46"/>
      <c r="N105" s="46"/>
      <c r="O105" s="46"/>
      <c r="P105" s="46"/>
      <c r="Q105" s="46"/>
      <c r="R105" s="46"/>
    </row>
    <row r="106" spans="1:18" ht="49.5" customHeight="1">
      <c r="A106" s="134"/>
      <c r="B106" s="122"/>
      <c r="C106" s="129"/>
      <c r="D106" s="143"/>
      <c r="E106" s="42" t="s">
        <v>171</v>
      </c>
      <c r="F106" s="42" t="s">
        <v>7</v>
      </c>
      <c r="G106" s="53">
        <v>9</v>
      </c>
      <c r="H106" s="44">
        <v>13750500000000000</v>
      </c>
      <c r="I106" s="43" t="s">
        <v>224</v>
      </c>
      <c r="J106" s="93"/>
      <c r="K106" s="93"/>
      <c r="L106" s="55"/>
      <c r="M106" s="46"/>
      <c r="N106" s="46"/>
      <c r="O106" s="46"/>
      <c r="P106" s="46"/>
      <c r="Q106" s="46"/>
      <c r="R106" s="46"/>
    </row>
    <row r="107" spans="1:18" ht="49.5" customHeight="1">
      <c r="A107" s="134"/>
      <c r="B107" s="122"/>
      <c r="C107" s="129"/>
      <c r="D107" s="143"/>
      <c r="E107" s="42" t="s">
        <v>20</v>
      </c>
      <c r="F107" s="42" t="s">
        <v>7</v>
      </c>
      <c r="G107" s="53">
        <v>8</v>
      </c>
      <c r="H107" s="49" t="s">
        <v>6</v>
      </c>
      <c r="I107" s="43" t="s">
        <v>7</v>
      </c>
      <c r="J107" s="55">
        <f>J108+J109+J110</f>
        <v>7915579.1899999995</v>
      </c>
      <c r="K107" s="55"/>
      <c r="L107" s="55">
        <f>L108+L109+L110</f>
        <v>7915579.1899999995</v>
      </c>
      <c r="M107" s="55">
        <f>M108+M109+M110</f>
        <v>6782204.27</v>
      </c>
      <c r="N107" s="46"/>
      <c r="O107" s="55">
        <f>O108+O109+O110</f>
        <v>6782204.27</v>
      </c>
      <c r="P107" s="55">
        <f>P108+P109+P110</f>
        <v>6782204.27</v>
      </c>
      <c r="Q107" s="46"/>
      <c r="R107" s="55">
        <f>R108+R109+R110</f>
        <v>6782204.27</v>
      </c>
    </row>
    <row r="108" spans="1:18" ht="49.5" customHeight="1">
      <c r="A108" s="134"/>
      <c r="B108" s="122"/>
      <c r="C108" s="129"/>
      <c r="D108" s="143"/>
      <c r="E108" s="42" t="s">
        <v>171</v>
      </c>
      <c r="F108" s="42" t="s">
        <v>7</v>
      </c>
      <c r="G108" s="53">
        <v>8</v>
      </c>
      <c r="H108" s="44">
        <v>13750400000000000</v>
      </c>
      <c r="I108" s="53" t="s">
        <v>195</v>
      </c>
      <c r="J108" s="66">
        <v>1133374.92</v>
      </c>
      <c r="K108" s="45"/>
      <c r="L108" s="66">
        <v>1133374.92</v>
      </c>
      <c r="M108" s="46"/>
      <c r="N108" s="46"/>
      <c r="O108" s="46"/>
      <c r="P108" s="46"/>
      <c r="Q108" s="46"/>
      <c r="R108" s="46"/>
    </row>
    <row r="109" spans="1:18" ht="49.5" customHeight="1">
      <c r="A109" s="134"/>
      <c r="B109" s="122"/>
      <c r="C109" s="129"/>
      <c r="D109" s="143"/>
      <c r="E109" s="42" t="s">
        <v>171</v>
      </c>
      <c r="F109" s="42" t="s">
        <v>7</v>
      </c>
      <c r="G109" s="53">
        <v>8</v>
      </c>
      <c r="H109" s="44">
        <v>13750300000000000</v>
      </c>
      <c r="I109" s="43" t="s">
        <v>213</v>
      </c>
      <c r="J109" s="66">
        <v>164454.6</v>
      </c>
      <c r="K109" s="45"/>
      <c r="L109" s="66">
        <v>164454.6</v>
      </c>
      <c r="M109" s="66">
        <v>164454.6</v>
      </c>
      <c r="N109" s="46"/>
      <c r="O109" s="66">
        <v>164454.6</v>
      </c>
      <c r="P109" s="66">
        <v>164454.6</v>
      </c>
      <c r="Q109" s="46"/>
      <c r="R109" s="66">
        <v>164454.6</v>
      </c>
    </row>
    <row r="110" spans="1:18" ht="49.5" customHeight="1">
      <c r="A110" s="134"/>
      <c r="B110" s="122"/>
      <c r="C110" s="129"/>
      <c r="D110" s="143"/>
      <c r="E110" s="42" t="s">
        <v>171</v>
      </c>
      <c r="F110" s="42" t="s">
        <v>7</v>
      </c>
      <c r="G110" s="53">
        <v>8</v>
      </c>
      <c r="H110" s="44">
        <v>13750400000000000</v>
      </c>
      <c r="I110" s="53" t="s">
        <v>214</v>
      </c>
      <c r="J110" s="66">
        <v>6617749.67</v>
      </c>
      <c r="K110" s="45"/>
      <c r="L110" s="66">
        <v>6617749.67</v>
      </c>
      <c r="M110" s="66">
        <v>6617749.67</v>
      </c>
      <c r="N110" s="46"/>
      <c r="O110" s="66">
        <v>6617749.67</v>
      </c>
      <c r="P110" s="66">
        <v>6617749.67</v>
      </c>
      <c r="Q110" s="46"/>
      <c r="R110" s="66">
        <v>6617749.67</v>
      </c>
    </row>
    <row r="111" spans="1:18" s="33" customFormat="1" ht="47.25" customHeight="1">
      <c r="A111" s="133" t="s">
        <v>97</v>
      </c>
      <c r="B111" s="73" t="s">
        <v>105</v>
      </c>
      <c r="C111" s="74" t="s">
        <v>94</v>
      </c>
      <c r="D111" s="75">
        <v>100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77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51.75" customHeight="1">
      <c r="A112" s="134"/>
      <c r="B112" s="51" t="s">
        <v>106</v>
      </c>
      <c r="C112" s="52" t="s">
        <v>95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t="57" customHeight="1">
      <c r="A113" s="135"/>
      <c r="B113" s="51" t="s">
        <v>107</v>
      </c>
      <c r="C113" s="52" t="s">
        <v>96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s="33" customFormat="1" ht="52.5" customHeight="1">
      <c r="A114" s="133" t="s">
        <v>99</v>
      </c>
      <c r="B114" s="80" t="s">
        <v>98</v>
      </c>
      <c r="C114" s="81" t="s">
        <v>100</v>
      </c>
      <c r="D114" s="76" t="s">
        <v>51</v>
      </c>
      <c r="E114" s="76" t="s">
        <v>20</v>
      </c>
      <c r="F114" s="76" t="s">
        <v>20</v>
      </c>
      <c r="G114" s="77">
        <v>0</v>
      </c>
      <c r="H114" s="78" t="s">
        <v>6</v>
      </c>
      <c r="I114" s="77" t="s">
        <v>7</v>
      </c>
      <c r="J114" s="82"/>
      <c r="K114" s="82"/>
      <c r="L114" s="79"/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</row>
    <row r="115" spans="1:18" ht="35.25" customHeight="1">
      <c r="A115" s="134"/>
      <c r="B115" s="131" t="s">
        <v>104</v>
      </c>
      <c r="C115" s="128" t="s">
        <v>101</v>
      </c>
      <c r="D115" s="125" t="s">
        <v>102</v>
      </c>
      <c r="E115" s="42" t="s">
        <v>171</v>
      </c>
      <c r="F115" s="42" t="s">
        <v>7</v>
      </c>
      <c r="G115" s="53">
        <v>9</v>
      </c>
      <c r="H115" s="44">
        <v>13750500000000000</v>
      </c>
      <c r="I115" s="43" t="s">
        <v>199</v>
      </c>
      <c r="J115" s="45">
        <v>244700.5</v>
      </c>
      <c r="K115" s="45">
        <v>244700.5</v>
      </c>
      <c r="L115" s="46"/>
      <c r="M115" s="46"/>
      <c r="N115" s="46"/>
      <c r="O115" s="46"/>
      <c r="P115" s="46"/>
      <c r="Q115" s="46"/>
      <c r="R115" s="46"/>
    </row>
    <row r="116" spans="1:18" ht="35.25" customHeight="1">
      <c r="A116" s="134"/>
      <c r="B116" s="122"/>
      <c r="C116" s="129"/>
      <c r="D116" s="126"/>
      <c r="E116" s="42" t="s">
        <v>171</v>
      </c>
      <c r="F116" s="42" t="s">
        <v>7</v>
      </c>
      <c r="G116" s="53">
        <v>9</v>
      </c>
      <c r="H116" s="44">
        <v>13750500000000000</v>
      </c>
      <c r="I116" s="43" t="s">
        <v>229</v>
      </c>
      <c r="J116" s="45">
        <v>158866</v>
      </c>
      <c r="K116" s="45">
        <v>158866</v>
      </c>
      <c r="L116" s="46"/>
      <c r="M116" s="46"/>
      <c r="N116" s="46"/>
      <c r="O116" s="46"/>
      <c r="P116" s="46"/>
      <c r="Q116" s="46"/>
      <c r="R116" s="46"/>
    </row>
    <row r="117" spans="1:18" ht="39.75" customHeight="1">
      <c r="A117" s="135"/>
      <c r="B117" s="132"/>
      <c r="C117" s="130"/>
      <c r="D117" s="127"/>
      <c r="E117" s="42" t="s">
        <v>171</v>
      </c>
      <c r="F117" s="42" t="s">
        <v>7</v>
      </c>
      <c r="G117" s="43">
        <v>9</v>
      </c>
      <c r="H117" s="44">
        <v>13750500000000000</v>
      </c>
      <c r="I117" s="43" t="s">
        <v>208</v>
      </c>
      <c r="J117" s="45">
        <v>133523.56</v>
      </c>
      <c r="K117" s="45">
        <v>133523.56</v>
      </c>
      <c r="L117" s="46"/>
      <c r="M117" s="46"/>
      <c r="N117" s="46"/>
      <c r="O117" s="46"/>
      <c r="P117" s="46"/>
      <c r="Q117" s="46"/>
      <c r="R117" s="46"/>
    </row>
    <row r="118" spans="1:18" ht="21" customHeight="1">
      <c r="A118" s="83" t="s">
        <v>145</v>
      </c>
      <c r="B118" s="84"/>
      <c r="C118" s="85"/>
      <c r="D118" s="84"/>
      <c r="E118" s="84"/>
      <c r="F118" s="84"/>
      <c r="G118" s="84"/>
      <c r="H118" s="86"/>
      <c r="I118" s="84"/>
      <c r="J118" s="84"/>
      <c r="K118" s="84"/>
      <c r="L118" s="84"/>
      <c r="M118" s="84"/>
      <c r="N118" s="84"/>
      <c r="O118" s="83"/>
      <c r="P118" s="83"/>
      <c r="Q118" s="83"/>
      <c r="R118" s="83"/>
    </row>
    <row r="119" spans="1:18" ht="20.25">
      <c r="A119" s="83" t="s">
        <v>183</v>
      </c>
      <c r="B119" s="87"/>
      <c r="C119" s="88" t="s">
        <v>174</v>
      </c>
      <c r="D119" s="83"/>
      <c r="E119" s="89"/>
      <c r="F119" s="89"/>
      <c r="G119" s="89"/>
      <c r="H119" s="90"/>
      <c r="I119" s="89"/>
      <c r="J119" s="83" t="s">
        <v>177</v>
      </c>
      <c r="K119" s="84"/>
      <c r="L119" s="84"/>
      <c r="M119" s="84"/>
      <c r="N119" s="84"/>
      <c r="O119" s="83"/>
      <c r="P119" s="83"/>
      <c r="Q119" s="83"/>
      <c r="R119" s="83"/>
    </row>
    <row r="120" spans="1:18" ht="20.25">
      <c r="A120" s="83" t="s">
        <v>184</v>
      </c>
      <c r="B120" s="91"/>
      <c r="C120" s="92"/>
      <c r="D120" s="83"/>
      <c r="E120" s="89"/>
      <c r="F120" s="89"/>
      <c r="G120" s="89" t="s">
        <v>185</v>
      </c>
      <c r="H120" s="90"/>
      <c r="I120" s="89"/>
      <c r="J120" s="83" t="s">
        <v>179</v>
      </c>
      <c r="K120" s="83"/>
      <c r="L120" s="83"/>
      <c r="M120" s="83"/>
      <c r="N120" s="83"/>
      <c r="O120" s="83"/>
      <c r="P120" s="83"/>
      <c r="Q120" s="83"/>
      <c r="R120" s="83"/>
    </row>
    <row r="121" spans="1:18" ht="27.75" customHeight="1">
      <c r="A121" s="83"/>
      <c r="B121" s="91" t="s">
        <v>186</v>
      </c>
      <c r="C121" s="92" t="s">
        <v>187</v>
      </c>
      <c r="D121" s="83"/>
      <c r="E121" s="89"/>
      <c r="F121" s="89"/>
      <c r="G121" s="89" t="s">
        <v>149</v>
      </c>
      <c r="H121" s="90"/>
      <c r="I121" s="89"/>
      <c r="J121" s="83" t="s">
        <v>150</v>
      </c>
      <c r="K121" s="83" t="s">
        <v>237</v>
      </c>
      <c r="L121" s="83"/>
      <c r="M121" s="83"/>
      <c r="N121" s="83"/>
      <c r="O121" s="83"/>
      <c r="P121" s="83"/>
      <c r="Q121" s="83"/>
      <c r="R121" s="83"/>
    </row>
    <row r="122" spans="1:18" ht="21.75" customHeight="1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6.25" customHeight="1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6.25" customHeight="1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20.25">
      <c r="A129" s="83"/>
      <c r="B129" s="91"/>
      <c r="C129" s="92"/>
      <c r="D129" s="83"/>
      <c r="E129" s="89"/>
      <c r="F129" s="89"/>
      <c r="G129" s="89"/>
      <c r="H129" s="90"/>
      <c r="I129" s="89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ht="20.25">
      <c r="A130" s="83"/>
      <c r="B130" s="91"/>
      <c r="C130" s="92"/>
      <c r="D130" s="83"/>
      <c r="E130" s="89"/>
      <c r="F130" s="89"/>
      <c r="G130" s="89"/>
      <c r="H130" s="90"/>
      <c r="I130" s="89"/>
      <c r="J130" s="83"/>
      <c r="K130" s="83"/>
      <c r="L130" s="83"/>
      <c r="M130" s="83"/>
      <c r="N130" s="83"/>
      <c r="O130" s="83"/>
      <c r="P130" s="83"/>
      <c r="Q130" s="83"/>
      <c r="R130" s="83"/>
    </row>
  </sheetData>
  <sheetProtection/>
  <mergeCells count="57">
    <mergeCell ref="B11:B13"/>
    <mergeCell ref="C5:C10"/>
    <mergeCell ref="C63:C75"/>
    <mergeCell ref="B63:B75"/>
    <mergeCell ref="C42:C43"/>
    <mergeCell ref="A46:A110"/>
    <mergeCell ref="A14:A45"/>
    <mergeCell ref="C25:C38"/>
    <mergeCell ref="B25:B38"/>
    <mergeCell ref="C11:C13"/>
    <mergeCell ref="A5:A10"/>
    <mergeCell ref="B5:B10"/>
    <mergeCell ref="D5:D10"/>
    <mergeCell ref="M2:M4"/>
    <mergeCell ref="J2:J4"/>
    <mergeCell ref="D2:D4"/>
    <mergeCell ref="E2:E4"/>
    <mergeCell ref="G2:G4"/>
    <mergeCell ref="F2:F4"/>
    <mergeCell ref="A1:R1"/>
    <mergeCell ref="A2:A4"/>
    <mergeCell ref="N2:O3"/>
    <mergeCell ref="B2:B4"/>
    <mergeCell ref="C2:C4"/>
    <mergeCell ref="P2:P4"/>
    <mergeCell ref="H2:H4"/>
    <mergeCell ref="Q2:R3"/>
    <mergeCell ref="C40:C41"/>
    <mergeCell ref="A11:A13"/>
    <mergeCell ref="D90:D110"/>
    <mergeCell ref="B40:B41"/>
    <mergeCell ref="K2:L3"/>
    <mergeCell ref="D25:D38"/>
    <mergeCell ref="B16:B22"/>
    <mergeCell ref="C16:C22"/>
    <mergeCell ref="D16:D22"/>
    <mergeCell ref="I2:I4"/>
    <mergeCell ref="C90:C110"/>
    <mergeCell ref="D11:D13"/>
    <mergeCell ref="D76:D77"/>
    <mergeCell ref="B76:B77"/>
    <mergeCell ref="C83:C85"/>
    <mergeCell ref="D42:D43"/>
    <mergeCell ref="D40:D41"/>
    <mergeCell ref="D48:D60"/>
    <mergeCell ref="D63:D75"/>
    <mergeCell ref="D83:D85"/>
    <mergeCell ref="B90:B110"/>
    <mergeCell ref="B42:B43"/>
    <mergeCell ref="D115:D117"/>
    <mergeCell ref="C48:C60"/>
    <mergeCell ref="B48:B60"/>
    <mergeCell ref="A114:A117"/>
    <mergeCell ref="A111:A113"/>
    <mergeCell ref="C76:C77"/>
    <mergeCell ref="C115:C117"/>
    <mergeCell ref="B115:B117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ED17" sqref="ED17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</row>
    <row r="3" spans="1:99" ht="12.75">
      <c r="A3" s="177" t="s">
        <v>154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5" spans="1:99" ht="12.75">
      <c r="A5" s="180" t="s">
        <v>108</v>
      </c>
      <c r="B5" s="181"/>
      <c r="C5" s="181"/>
      <c r="D5" s="181"/>
      <c r="E5" s="182"/>
      <c r="F5" s="175" t="s">
        <v>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 t="s">
        <v>27</v>
      </c>
      <c r="BE5" s="175"/>
      <c r="BF5" s="175"/>
      <c r="BG5" s="175"/>
      <c r="BH5" s="175"/>
      <c r="BI5" s="176"/>
      <c r="BJ5" s="174" t="s">
        <v>109</v>
      </c>
      <c r="BK5" s="175"/>
      <c r="BL5" s="175"/>
      <c r="BM5" s="175"/>
      <c r="BN5" s="175"/>
      <c r="BO5" s="176"/>
      <c r="BP5" s="172" t="s">
        <v>17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</row>
    <row r="6" spans="1:99" ht="12.75">
      <c r="A6" s="180" t="s">
        <v>110</v>
      </c>
      <c r="B6" s="181"/>
      <c r="C6" s="181"/>
      <c r="D6" s="181"/>
      <c r="E6" s="182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173" t="s">
        <v>111</v>
      </c>
      <c r="BE6" s="170"/>
      <c r="BF6" s="170"/>
      <c r="BG6" s="170"/>
      <c r="BH6" s="170"/>
      <c r="BI6" s="171"/>
      <c r="BJ6" s="173" t="s">
        <v>112</v>
      </c>
      <c r="BK6" s="170"/>
      <c r="BL6" s="170"/>
      <c r="BM6" s="170"/>
      <c r="BN6" s="170"/>
      <c r="BO6" s="171"/>
      <c r="BP6" s="172" t="s">
        <v>194</v>
      </c>
      <c r="BQ6" s="172"/>
      <c r="BR6" s="172"/>
      <c r="BS6" s="172"/>
      <c r="BT6" s="172"/>
      <c r="BU6" s="172"/>
      <c r="BV6" s="172"/>
      <c r="BW6" s="172"/>
      <c r="BX6" s="172" t="s">
        <v>225</v>
      </c>
      <c r="BY6" s="172"/>
      <c r="BZ6" s="172"/>
      <c r="CA6" s="172"/>
      <c r="CB6" s="172"/>
      <c r="CC6" s="172"/>
      <c r="CD6" s="172"/>
      <c r="CE6" s="172"/>
      <c r="CF6" s="172" t="s">
        <v>226</v>
      </c>
      <c r="CG6" s="172"/>
      <c r="CH6" s="172"/>
      <c r="CI6" s="172"/>
      <c r="CJ6" s="172"/>
      <c r="CK6" s="172"/>
      <c r="CL6" s="172"/>
      <c r="CM6" s="172"/>
      <c r="CN6" s="172" t="s">
        <v>113</v>
      </c>
      <c r="CO6" s="172"/>
      <c r="CP6" s="172"/>
      <c r="CQ6" s="172"/>
      <c r="CR6" s="172"/>
      <c r="CS6" s="172"/>
      <c r="CT6" s="172"/>
      <c r="CU6" s="172"/>
    </row>
    <row r="7" spans="1:99" ht="12.75">
      <c r="A7" s="180"/>
      <c r="B7" s="181"/>
      <c r="C7" s="181"/>
      <c r="D7" s="181"/>
      <c r="E7" s="182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73"/>
      <c r="BE7" s="170"/>
      <c r="BF7" s="170"/>
      <c r="BG7" s="170"/>
      <c r="BH7" s="170"/>
      <c r="BI7" s="171"/>
      <c r="BJ7" s="173" t="s">
        <v>114</v>
      </c>
      <c r="BK7" s="170"/>
      <c r="BL7" s="170"/>
      <c r="BM7" s="170"/>
      <c r="BN7" s="170"/>
      <c r="BO7" s="171"/>
      <c r="BP7" s="172" t="s">
        <v>115</v>
      </c>
      <c r="BQ7" s="172"/>
      <c r="BR7" s="172"/>
      <c r="BS7" s="172"/>
      <c r="BT7" s="172"/>
      <c r="BU7" s="172"/>
      <c r="BV7" s="172"/>
      <c r="BW7" s="172"/>
      <c r="BX7" s="172" t="s">
        <v>116</v>
      </c>
      <c r="BY7" s="172"/>
      <c r="BZ7" s="172"/>
      <c r="CA7" s="172"/>
      <c r="CB7" s="172"/>
      <c r="CC7" s="172"/>
      <c r="CD7" s="172"/>
      <c r="CE7" s="172"/>
      <c r="CF7" s="172" t="s">
        <v>117</v>
      </c>
      <c r="CG7" s="172"/>
      <c r="CH7" s="172"/>
      <c r="CI7" s="172"/>
      <c r="CJ7" s="172"/>
      <c r="CK7" s="172"/>
      <c r="CL7" s="172"/>
      <c r="CM7" s="172"/>
      <c r="CN7" s="172" t="s">
        <v>118</v>
      </c>
      <c r="CO7" s="172"/>
      <c r="CP7" s="172"/>
      <c r="CQ7" s="172"/>
      <c r="CR7" s="172"/>
      <c r="CS7" s="172"/>
      <c r="CT7" s="172"/>
      <c r="CU7" s="172"/>
    </row>
    <row r="8" spans="1:99" ht="12.75">
      <c r="A8" s="180"/>
      <c r="B8" s="181"/>
      <c r="C8" s="181"/>
      <c r="D8" s="181"/>
      <c r="E8" s="182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73"/>
      <c r="BE8" s="170"/>
      <c r="BF8" s="170"/>
      <c r="BG8" s="170"/>
      <c r="BH8" s="170"/>
      <c r="BI8" s="171"/>
      <c r="BJ8" s="173"/>
      <c r="BK8" s="170"/>
      <c r="BL8" s="170"/>
      <c r="BM8" s="170"/>
      <c r="BN8" s="170"/>
      <c r="BO8" s="171"/>
      <c r="BP8" s="172" t="s">
        <v>119</v>
      </c>
      <c r="BQ8" s="172"/>
      <c r="BR8" s="172"/>
      <c r="BS8" s="172"/>
      <c r="BT8" s="172"/>
      <c r="BU8" s="172"/>
      <c r="BV8" s="172"/>
      <c r="BW8" s="172"/>
      <c r="BX8" s="172" t="s">
        <v>120</v>
      </c>
      <c r="BY8" s="172"/>
      <c r="BZ8" s="172"/>
      <c r="CA8" s="172"/>
      <c r="CB8" s="172"/>
      <c r="CC8" s="172"/>
      <c r="CD8" s="172"/>
      <c r="CE8" s="172"/>
      <c r="CF8" s="172" t="s">
        <v>120</v>
      </c>
      <c r="CG8" s="172"/>
      <c r="CH8" s="172"/>
      <c r="CI8" s="172"/>
      <c r="CJ8" s="172"/>
      <c r="CK8" s="172"/>
      <c r="CL8" s="172"/>
      <c r="CM8" s="172"/>
      <c r="CN8" s="172" t="s">
        <v>120</v>
      </c>
      <c r="CO8" s="172"/>
      <c r="CP8" s="172"/>
      <c r="CQ8" s="172"/>
      <c r="CR8" s="172"/>
      <c r="CS8" s="172"/>
      <c r="CT8" s="172"/>
      <c r="CU8" s="172"/>
    </row>
    <row r="9" spans="1:99" ht="12.75">
      <c r="A9" s="180"/>
      <c r="B9" s="181"/>
      <c r="C9" s="181"/>
      <c r="D9" s="181"/>
      <c r="E9" s="182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173"/>
      <c r="BE9" s="170"/>
      <c r="BF9" s="170"/>
      <c r="BG9" s="170"/>
      <c r="BH9" s="170"/>
      <c r="BI9" s="171"/>
      <c r="BJ9" s="173"/>
      <c r="BK9" s="170"/>
      <c r="BL9" s="170"/>
      <c r="BM9" s="170"/>
      <c r="BN9" s="170"/>
      <c r="BO9" s="171"/>
      <c r="BP9" s="172" t="s">
        <v>121</v>
      </c>
      <c r="BQ9" s="172"/>
      <c r="BR9" s="172"/>
      <c r="BS9" s="172"/>
      <c r="BT9" s="172"/>
      <c r="BU9" s="172"/>
      <c r="BV9" s="172"/>
      <c r="BW9" s="172"/>
      <c r="BX9" s="172" t="s">
        <v>122</v>
      </c>
      <c r="BY9" s="172"/>
      <c r="BZ9" s="172"/>
      <c r="CA9" s="172"/>
      <c r="CB9" s="172"/>
      <c r="CC9" s="172"/>
      <c r="CD9" s="172"/>
      <c r="CE9" s="172"/>
      <c r="CF9" s="172" t="s">
        <v>122</v>
      </c>
      <c r="CG9" s="172"/>
      <c r="CH9" s="172"/>
      <c r="CI9" s="172"/>
      <c r="CJ9" s="172"/>
      <c r="CK9" s="172"/>
      <c r="CL9" s="172"/>
      <c r="CM9" s="172"/>
      <c r="CN9" s="172" t="s">
        <v>123</v>
      </c>
      <c r="CO9" s="172"/>
      <c r="CP9" s="172"/>
      <c r="CQ9" s="172"/>
      <c r="CR9" s="172"/>
      <c r="CS9" s="172"/>
      <c r="CT9" s="172"/>
      <c r="CU9" s="172"/>
    </row>
    <row r="10" spans="1:99" ht="12.75">
      <c r="A10" s="172">
        <v>1</v>
      </c>
      <c r="B10" s="172"/>
      <c r="C10" s="172"/>
      <c r="D10" s="172"/>
      <c r="E10" s="172"/>
      <c r="F10" s="182">
        <v>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9">
        <v>3</v>
      </c>
      <c r="BE10" s="179"/>
      <c r="BF10" s="179"/>
      <c r="BG10" s="179"/>
      <c r="BH10" s="179"/>
      <c r="BI10" s="179"/>
      <c r="BJ10" s="179">
        <v>4</v>
      </c>
      <c r="BK10" s="179"/>
      <c r="BL10" s="179"/>
      <c r="BM10" s="179"/>
      <c r="BN10" s="179"/>
      <c r="BO10" s="179"/>
      <c r="BP10" s="179">
        <v>5</v>
      </c>
      <c r="BQ10" s="179"/>
      <c r="BR10" s="179"/>
      <c r="BS10" s="179"/>
      <c r="BT10" s="179"/>
      <c r="BU10" s="179"/>
      <c r="BV10" s="179"/>
      <c r="BW10" s="179"/>
      <c r="BX10" s="179">
        <v>6</v>
      </c>
      <c r="BY10" s="179"/>
      <c r="BZ10" s="179"/>
      <c r="CA10" s="179"/>
      <c r="CB10" s="179"/>
      <c r="CC10" s="179"/>
      <c r="CD10" s="179"/>
      <c r="CE10" s="179"/>
      <c r="CF10" s="179">
        <v>7</v>
      </c>
      <c r="CG10" s="179"/>
      <c r="CH10" s="179"/>
      <c r="CI10" s="179"/>
      <c r="CJ10" s="179"/>
      <c r="CK10" s="179"/>
      <c r="CL10" s="179"/>
      <c r="CM10" s="179"/>
      <c r="CN10" s="179">
        <v>8</v>
      </c>
      <c r="CO10" s="179"/>
      <c r="CP10" s="179"/>
      <c r="CQ10" s="179"/>
      <c r="CR10" s="179"/>
      <c r="CS10" s="179"/>
      <c r="CT10" s="179"/>
      <c r="CU10" s="179"/>
    </row>
    <row r="11" spans="1:99" ht="12.75">
      <c r="A11" s="197" t="s">
        <v>124</v>
      </c>
      <c r="B11" s="197"/>
      <c r="C11" s="197"/>
      <c r="D11" s="197"/>
      <c r="E11" s="197"/>
      <c r="F11" s="196" t="s">
        <v>157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7" t="s">
        <v>125</v>
      </c>
      <c r="BE11" s="197"/>
      <c r="BF11" s="197"/>
      <c r="BG11" s="197"/>
      <c r="BH11" s="197"/>
      <c r="BI11" s="197"/>
      <c r="BJ11" s="178" t="s">
        <v>10</v>
      </c>
      <c r="BK11" s="178"/>
      <c r="BL11" s="178"/>
      <c r="BM11" s="178"/>
      <c r="BN11" s="178"/>
      <c r="BO11" s="178"/>
      <c r="BP11" s="184">
        <v>85000354.35</v>
      </c>
      <c r="BQ11" s="184"/>
      <c r="BR11" s="184"/>
      <c r="BS11" s="184"/>
      <c r="BT11" s="184"/>
      <c r="BU11" s="184"/>
      <c r="BV11" s="184"/>
      <c r="BW11" s="184"/>
      <c r="BX11" s="184">
        <v>37910533.4</v>
      </c>
      <c r="BY11" s="184"/>
      <c r="BZ11" s="184"/>
      <c r="CA11" s="184"/>
      <c r="CB11" s="184"/>
      <c r="CC11" s="184"/>
      <c r="CD11" s="184"/>
      <c r="CE11" s="184"/>
      <c r="CF11" s="184">
        <v>37910533.4</v>
      </c>
      <c r="CG11" s="184"/>
      <c r="CH11" s="184"/>
      <c r="CI11" s="184"/>
      <c r="CJ11" s="184"/>
      <c r="CK11" s="184"/>
      <c r="CL11" s="184"/>
      <c r="CM11" s="184"/>
      <c r="CN11" s="168"/>
      <c r="CO11" s="168"/>
      <c r="CP11" s="168"/>
      <c r="CQ11" s="168"/>
      <c r="CR11" s="168"/>
      <c r="CS11" s="168"/>
      <c r="CT11" s="168"/>
      <c r="CU11" s="168"/>
    </row>
    <row r="12" spans="1:99" ht="12.75">
      <c r="A12" s="178" t="s">
        <v>38</v>
      </c>
      <c r="B12" s="178"/>
      <c r="C12" s="178"/>
      <c r="D12" s="178"/>
      <c r="E12" s="178"/>
      <c r="F12" s="188" t="s">
        <v>5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78" t="s">
        <v>126</v>
      </c>
      <c r="BE12" s="178"/>
      <c r="BF12" s="178"/>
      <c r="BG12" s="178"/>
      <c r="BH12" s="178"/>
      <c r="BI12" s="178"/>
      <c r="BJ12" s="178" t="s">
        <v>10</v>
      </c>
      <c r="BK12" s="178"/>
      <c r="BL12" s="178"/>
      <c r="BM12" s="178"/>
      <c r="BN12" s="178"/>
      <c r="BO12" s="178"/>
      <c r="BP12" s="183">
        <v>28618099.65</v>
      </c>
      <c r="BQ12" s="183"/>
      <c r="BR12" s="183"/>
      <c r="BS12" s="183"/>
      <c r="BT12" s="183"/>
      <c r="BU12" s="183"/>
      <c r="BV12" s="183"/>
      <c r="BW12" s="183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</row>
    <row r="13" spans="1:99" ht="12.75">
      <c r="A13" s="178"/>
      <c r="B13" s="178"/>
      <c r="C13" s="178"/>
      <c r="D13" s="178"/>
      <c r="E13" s="178"/>
      <c r="F13" s="185" t="s">
        <v>163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83"/>
      <c r="BQ13" s="183"/>
      <c r="BR13" s="183"/>
      <c r="BS13" s="183"/>
      <c r="BT13" s="183"/>
      <c r="BU13" s="183"/>
      <c r="BV13" s="183"/>
      <c r="BW13" s="183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</row>
    <row r="14" spans="1:99" ht="12.75">
      <c r="A14" s="178" t="s">
        <v>39</v>
      </c>
      <c r="B14" s="178"/>
      <c r="C14" s="178"/>
      <c r="D14" s="178"/>
      <c r="E14" s="178"/>
      <c r="F14" s="188" t="s">
        <v>127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78" t="s">
        <v>128</v>
      </c>
      <c r="BE14" s="178"/>
      <c r="BF14" s="178"/>
      <c r="BG14" s="178"/>
      <c r="BH14" s="178"/>
      <c r="BI14" s="178"/>
      <c r="BJ14" s="178" t="s">
        <v>10</v>
      </c>
      <c r="BK14" s="178"/>
      <c r="BL14" s="178"/>
      <c r="BM14" s="178"/>
      <c r="BN14" s="178"/>
      <c r="BO14" s="178"/>
      <c r="BP14" s="184">
        <v>56382254.7</v>
      </c>
      <c r="BQ14" s="184"/>
      <c r="BR14" s="184"/>
      <c r="BS14" s="184"/>
      <c r="BT14" s="184"/>
      <c r="BU14" s="184"/>
      <c r="BV14" s="184"/>
      <c r="BW14" s="184"/>
      <c r="BX14" s="168">
        <v>37910533.4</v>
      </c>
      <c r="BY14" s="168"/>
      <c r="BZ14" s="168"/>
      <c r="CA14" s="168"/>
      <c r="CB14" s="168"/>
      <c r="CC14" s="168"/>
      <c r="CD14" s="168"/>
      <c r="CE14" s="168"/>
      <c r="CF14" s="168">
        <v>37910533.4</v>
      </c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</row>
    <row r="15" spans="1:99" ht="12.75">
      <c r="A15" s="178"/>
      <c r="B15" s="178"/>
      <c r="C15" s="178"/>
      <c r="D15" s="178"/>
      <c r="E15" s="178"/>
      <c r="F15" s="185" t="s">
        <v>160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84"/>
      <c r="BQ15" s="184"/>
      <c r="BR15" s="184"/>
      <c r="BS15" s="184"/>
      <c r="BT15" s="184"/>
      <c r="BU15" s="184"/>
      <c r="BV15" s="184"/>
      <c r="BW15" s="184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</row>
    <row r="16" spans="1:99" ht="12.75">
      <c r="A16" s="178" t="s">
        <v>41</v>
      </c>
      <c r="B16" s="178"/>
      <c r="C16" s="178"/>
      <c r="D16" s="178"/>
      <c r="E16" s="178"/>
      <c r="F16" s="188" t="s">
        <v>129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78" t="s">
        <v>130</v>
      </c>
      <c r="BE16" s="178"/>
      <c r="BF16" s="178"/>
      <c r="BG16" s="178"/>
      <c r="BH16" s="178"/>
      <c r="BI16" s="178"/>
      <c r="BJ16" s="178" t="s">
        <v>10</v>
      </c>
      <c r="BK16" s="178"/>
      <c r="BL16" s="178"/>
      <c r="BM16" s="178"/>
      <c r="BN16" s="178"/>
      <c r="BO16" s="178"/>
      <c r="BP16" s="183"/>
      <c r="BQ16" s="183"/>
      <c r="BR16" s="183"/>
      <c r="BS16" s="183"/>
      <c r="BT16" s="183"/>
      <c r="BU16" s="183"/>
      <c r="BV16" s="183"/>
      <c r="BW16" s="183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</row>
    <row r="17" spans="1:99" ht="12.75">
      <c r="A17" s="178"/>
      <c r="B17" s="178"/>
      <c r="C17" s="178"/>
      <c r="D17" s="178"/>
      <c r="E17" s="178"/>
      <c r="F17" s="169" t="s">
        <v>165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83"/>
      <c r="BQ17" s="183"/>
      <c r="BR17" s="183"/>
      <c r="BS17" s="183"/>
      <c r="BT17" s="183"/>
      <c r="BU17" s="183"/>
      <c r="BV17" s="183"/>
      <c r="BW17" s="183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</row>
    <row r="18" spans="1:99" ht="12.75">
      <c r="A18" s="178" t="s">
        <v>54</v>
      </c>
      <c r="B18" s="178"/>
      <c r="C18" s="178"/>
      <c r="D18" s="178"/>
      <c r="E18" s="178"/>
      <c r="F18" s="188" t="s">
        <v>127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78" t="s">
        <v>131</v>
      </c>
      <c r="BE18" s="178"/>
      <c r="BF18" s="178"/>
      <c r="BG18" s="178"/>
      <c r="BH18" s="178"/>
      <c r="BI18" s="178"/>
      <c r="BJ18" s="178" t="s">
        <v>10</v>
      </c>
      <c r="BK18" s="178"/>
      <c r="BL18" s="178"/>
      <c r="BM18" s="178"/>
      <c r="BN18" s="178"/>
      <c r="BO18" s="178"/>
      <c r="BP18" s="183"/>
      <c r="BQ18" s="183"/>
      <c r="BR18" s="183"/>
      <c r="BS18" s="183"/>
      <c r="BT18" s="183"/>
      <c r="BU18" s="183"/>
      <c r="BV18" s="183"/>
      <c r="BW18" s="183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</row>
    <row r="19" spans="1:99" ht="12.75">
      <c r="A19" s="178"/>
      <c r="B19" s="178"/>
      <c r="C19" s="178"/>
      <c r="D19" s="178"/>
      <c r="E19" s="178"/>
      <c r="F19" s="185" t="s">
        <v>161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83"/>
      <c r="BQ19" s="183"/>
      <c r="BR19" s="183"/>
      <c r="BS19" s="183"/>
      <c r="BT19" s="183"/>
      <c r="BU19" s="183"/>
      <c r="BV19" s="183"/>
      <c r="BW19" s="183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</row>
    <row r="20" spans="1:99" ht="12.75">
      <c r="A20" s="178" t="s">
        <v>132</v>
      </c>
      <c r="B20" s="178"/>
      <c r="C20" s="178"/>
      <c r="D20" s="178"/>
      <c r="E20" s="178"/>
      <c r="F20" s="187" t="s">
        <v>5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78" t="s">
        <v>133</v>
      </c>
      <c r="BE20" s="178"/>
      <c r="BF20" s="178"/>
      <c r="BG20" s="178"/>
      <c r="BH20" s="178"/>
      <c r="BI20" s="178"/>
      <c r="BJ20" s="178" t="s">
        <v>10</v>
      </c>
      <c r="BK20" s="178"/>
      <c r="BL20" s="178"/>
      <c r="BM20" s="178"/>
      <c r="BN20" s="178"/>
      <c r="BO20" s="178"/>
      <c r="BP20" s="183"/>
      <c r="BQ20" s="183"/>
      <c r="BR20" s="183"/>
      <c r="BS20" s="183"/>
      <c r="BT20" s="183"/>
      <c r="BU20" s="183"/>
      <c r="BV20" s="183"/>
      <c r="BW20" s="183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</row>
    <row r="21" spans="1:99" ht="12.75">
      <c r="A21" s="178"/>
      <c r="B21" s="178"/>
      <c r="C21" s="178"/>
      <c r="D21" s="178"/>
      <c r="E21" s="178"/>
      <c r="F21" s="186" t="s">
        <v>134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83"/>
      <c r="BQ21" s="183"/>
      <c r="BR21" s="183"/>
      <c r="BS21" s="183"/>
      <c r="BT21" s="183"/>
      <c r="BU21" s="183"/>
      <c r="BV21" s="183"/>
      <c r="BW21" s="183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</row>
    <row r="22" spans="1:99" ht="12.75">
      <c r="A22" s="178"/>
      <c r="B22" s="178"/>
      <c r="C22" s="178"/>
      <c r="D22" s="178"/>
      <c r="E22" s="178"/>
      <c r="F22" s="169" t="s">
        <v>158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83"/>
      <c r="BQ22" s="183"/>
      <c r="BR22" s="183"/>
      <c r="BS22" s="183"/>
      <c r="BT22" s="183"/>
      <c r="BU22" s="183"/>
      <c r="BV22" s="183"/>
      <c r="BW22" s="183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</row>
    <row r="23" spans="1:99" ht="12.75">
      <c r="A23" s="178" t="s">
        <v>135</v>
      </c>
      <c r="B23" s="178"/>
      <c r="C23" s="178"/>
      <c r="D23" s="178"/>
      <c r="E23" s="178"/>
      <c r="F23" s="187" t="s">
        <v>136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78" t="s">
        <v>137</v>
      </c>
      <c r="BE23" s="178"/>
      <c r="BF23" s="178"/>
      <c r="BG23" s="178"/>
      <c r="BH23" s="178"/>
      <c r="BI23" s="178"/>
      <c r="BJ23" s="178" t="s">
        <v>10</v>
      </c>
      <c r="BK23" s="178"/>
      <c r="BL23" s="178"/>
      <c r="BM23" s="178"/>
      <c r="BN23" s="178"/>
      <c r="BO23" s="178"/>
      <c r="BP23" s="183"/>
      <c r="BQ23" s="183"/>
      <c r="BR23" s="183"/>
      <c r="BS23" s="183"/>
      <c r="BT23" s="183"/>
      <c r="BU23" s="183"/>
      <c r="BV23" s="183"/>
      <c r="BW23" s="183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</row>
    <row r="24" spans="1:99" ht="12.75">
      <c r="A24" s="178"/>
      <c r="B24" s="178"/>
      <c r="C24" s="178"/>
      <c r="D24" s="178"/>
      <c r="E24" s="178"/>
      <c r="F24" s="169" t="s">
        <v>138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83"/>
      <c r="BQ24" s="183"/>
      <c r="BR24" s="183"/>
      <c r="BS24" s="183"/>
      <c r="BT24" s="183"/>
      <c r="BU24" s="183"/>
      <c r="BV24" s="183"/>
      <c r="BW24" s="183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</row>
    <row r="25" spans="1:99" ht="12.75">
      <c r="A25" s="178" t="s">
        <v>139</v>
      </c>
      <c r="B25" s="178"/>
      <c r="C25" s="178"/>
      <c r="D25" s="178"/>
      <c r="E25" s="178"/>
      <c r="F25" s="189" t="s">
        <v>140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78" t="s">
        <v>141</v>
      </c>
      <c r="BE25" s="178"/>
      <c r="BF25" s="178"/>
      <c r="BG25" s="178"/>
      <c r="BH25" s="178"/>
      <c r="BI25" s="178"/>
      <c r="BJ25" s="178" t="s">
        <v>10</v>
      </c>
      <c r="BK25" s="178"/>
      <c r="BL25" s="178"/>
      <c r="BM25" s="178"/>
      <c r="BN25" s="178"/>
      <c r="BO25" s="178"/>
      <c r="BP25" s="183"/>
      <c r="BQ25" s="183"/>
      <c r="BR25" s="183"/>
      <c r="BS25" s="183"/>
      <c r="BT25" s="183"/>
      <c r="BU25" s="183"/>
      <c r="BV25" s="183"/>
      <c r="BW25" s="183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</row>
    <row r="26" spans="1:99" ht="12.75">
      <c r="A26" s="178" t="s">
        <v>142</v>
      </c>
      <c r="B26" s="178"/>
      <c r="C26" s="178"/>
      <c r="D26" s="178"/>
      <c r="E26" s="178"/>
      <c r="F26" s="192" t="s">
        <v>164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4"/>
      <c r="BD26" s="178" t="s">
        <v>143</v>
      </c>
      <c r="BE26" s="178"/>
      <c r="BF26" s="178"/>
      <c r="BG26" s="178"/>
      <c r="BH26" s="178"/>
      <c r="BI26" s="178"/>
      <c r="BJ26" s="178" t="s">
        <v>10</v>
      </c>
      <c r="BK26" s="178"/>
      <c r="BL26" s="178"/>
      <c r="BM26" s="178"/>
      <c r="BN26" s="178"/>
      <c r="BO26" s="178"/>
      <c r="BP26" s="183"/>
      <c r="BQ26" s="183"/>
      <c r="BR26" s="183"/>
      <c r="BS26" s="183"/>
      <c r="BT26" s="183"/>
      <c r="BU26" s="183"/>
      <c r="BV26" s="183"/>
      <c r="BW26" s="183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2.75">
      <c r="A27" s="178"/>
      <c r="B27" s="178"/>
      <c r="C27" s="178"/>
      <c r="D27" s="178"/>
      <c r="E27" s="178"/>
      <c r="F27" s="191" t="s">
        <v>162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83"/>
      <c r="BQ27" s="183"/>
      <c r="BR27" s="183"/>
      <c r="BS27" s="183"/>
      <c r="BT27" s="183"/>
      <c r="BU27" s="183"/>
      <c r="BV27" s="183"/>
      <c r="BW27" s="183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</row>
    <row r="28" spans="1:99" ht="12.75">
      <c r="A28" s="178"/>
      <c r="B28" s="178"/>
      <c r="C28" s="178"/>
      <c r="D28" s="178"/>
      <c r="E28" s="178"/>
      <c r="F28" s="187" t="s">
        <v>166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78" t="s">
        <v>144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83"/>
      <c r="BQ28" s="183"/>
      <c r="BR28" s="183"/>
      <c r="BS28" s="183"/>
      <c r="BT28" s="183"/>
      <c r="BU28" s="183"/>
      <c r="BV28" s="183"/>
      <c r="BW28" s="183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</row>
    <row r="29" spans="1:99" ht="12.75">
      <c r="A29" s="178"/>
      <c r="B29" s="178"/>
      <c r="C29" s="178"/>
      <c r="D29" s="178"/>
      <c r="E29" s="17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83"/>
      <c r="BQ29" s="183"/>
      <c r="BR29" s="183"/>
      <c r="BS29" s="183"/>
      <c r="BT29" s="183"/>
      <c r="BU29" s="183"/>
      <c r="BV29" s="183"/>
      <c r="BW29" s="183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</row>
    <row r="30" spans="1:99" ht="12.75">
      <c r="A30" s="198" t="s">
        <v>155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</row>
    <row r="31" spans="1:99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</row>
    <row r="33" ht="12.75">
      <c r="A33" s="34" t="s">
        <v>145</v>
      </c>
    </row>
    <row r="34" spans="1:80" ht="12.75">
      <c r="A34" s="34" t="s">
        <v>146</v>
      </c>
      <c r="W34" s="200" t="s">
        <v>174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35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35"/>
      <c r="BH34" s="200" t="s">
        <v>177</v>
      </c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1" t="s">
        <v>147</v>
      </c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37"/>
      <c r="AS35" s="201" t="s">
        <v>23</v>
      </c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37"/>
      <c r="BH35" s="201" t="s">
        <v>25</v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148</v>
      </c>
      <c r="J37" s="200" t="s">
        <v>175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34" t="s">
        <v>188</v>
      </c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B37" s="202" t="s">
        <v>178</v>
      </c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Y37" s="200" t="s">
        <v>189</v>
      </c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1" t="s">
        <v>190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36"/>
      <c r="AF38" s="201" t="s">
        <v>191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36"/>
      <c r="BB38" s="203" t="s">
        <v>192</v>
      </c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36"/>
      <c r="BX38" s="36"/>
      <c r="BY38" s="36"/>
      <c r="BZ38" s="36"/>
      <c r="CA38" s="204" t="s">
        <v>193</v>
      </c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36"/>
      <c r="CT38" s="36"/>
      <c r="CU38" s="36"/>
    </row>
    <row r="40" spans="2:24" ht="12.75">
      <c r="B40" s="38" t="s">
        <v>151</v>
      </c>
      <c r="C40" s="202" t="s">
        <v>238</v>
      </c>
      <c r="D40" s="202"/>
      <c r="E40" s="202"/>
      <c r="F40" s="34" t="s">
        <v>152</v>
      </c>
      <c r="H40" s="202" t="s">
        <v>234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5">
        <v>20</v>
      </c>
      <c r="T40" s="205"/>
      <c r="U40" s="206" t="s">
        <v>228</v>
      </c>
      <c r="V40" s="206"/>
      <c r="W40" s="206"/>
      <c r="X40" s="34" t="s">
        <v>153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2024-02-08T07:44:45Z</cp:lastPrinted>
  <dcterms:created xsi:type="dcterms:W3CDTF">2016-12-09T04:34:12Z</dcterms:created>
  <dcterms:modified xsi:type="dcterms:W3CDTF">2024-02-08T07:44:47Z</dcterms:modified>
  <cp:category/>
  <cp:version/>
  <cp:contentType/>
  <cp:contentStatus/>
</cp:coreProperties>
</file>