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1'!$A$1:$R$113</definedName>
  </definedNames>
  <calcPr fullCalcOnLoad="1" refMode="R1C1"/>
</workbook>
</file>

<file path=xl/sharedStrings.xml><?xml version="1.0" encoding="utf-8"?>
<sst xmlns="http://schemas.openxmlformats.org/spreadsheetml/2006/main" count="559" uniqueCount="230">
  <si>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</si>
  <si>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</si>
  <si>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</si>
  <si>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</si>
  <si>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</si>
  <si>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</si>
  <si>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</si>
  <si>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</si>
  <si>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</si>
  <si>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</si>
  <si>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</si>
  <si>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</si>
  <si>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</si>
  <si>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</si>
  <si>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</si>
  <si>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</si>
  <si>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</si>
  <si>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</si>
  <si>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</si>
  <si>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</si>
  <si>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</si>
  <si>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</si>
  <si>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</si>
  <si>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</si>
  <si>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</si>
  <si>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</si>
  <si>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</si>
  <si>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</si>
  <si>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</si>
  <si>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</si>
  <si>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</si>
  <si>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</si>
  <si>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</si>
  <si>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</si>
  <si>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</si>
  <si>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</si>
  <si>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</si>
  <si>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</si>
  <si>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</si>
  <si>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</si>
  <si>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</si>
  <si>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</si>
  <si>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</si>
  <si>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</si>
  <si>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</si>
  <si>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</si>
  <si>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</si>
  <si>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</si>
  <si>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</si>
  <si>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</si>
  <si>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</si>
  <si>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</si>
  <si>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</si>
  <si>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</si>
  <si>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</si>
  <si>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</si>
  <si>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</si>
  <si>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</si>
  <si>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</si>
  <si>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</si>
  <si>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</si>
  <si>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</si>
  <si>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</si>
  <si>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</si>
  <si>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</si>
  <si>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</si>
  <si>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</si>
  <si>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</si>
  <si>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</si>
  <si>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</si>
  <si>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</si>
  <si>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</si>
  <si>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</si>
  <si>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</si>
  <si>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</si>
  <si>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</si>
  <si>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</si>
  <si>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</si>
  <si>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</si>
  <si>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</si>
  <si>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</si>
  <si>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</si>
  <si>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</si>
  <si>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</si>
  <si>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</si>
  <si>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</si>
  <si>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</si>
  <si>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</si>
  <si>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</si>
  <si>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</si>
  <si>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</si>
  <si>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</si>
  <si>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</si>
  <si>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</si>
  <si>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</si>
  <si>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</si>
  <si>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</si>
  <si>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</si>
  <si>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</si>
  <si>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</si>
  <si>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</si>
  <si>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</si>
  <si>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</si>
  <si>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</si>
  <si>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</si>
  <si>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</si>
  <si>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</si>
  <si>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</si>
  <si>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</si>
  <si>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</si>
  <si>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</si>
  <si>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</si>
  <si>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</si>
  <si>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</si>
  <si>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</si>
  <si>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</si>
  <si>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</si>
  <si>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</si>
  <si>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</si>
  <si>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</si>
  <si>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</si>
  <si>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</si>
  <si>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</si>
  <si>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</si>
  <si>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</si>
  <si>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</si>
  <si>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</si>
  <si>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</si>
  <si>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</si>
  <si>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</si>
  <si>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</si>
  <si>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</si>
  <si>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</si>
  <si>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</si>
  <si>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</si>
  <si>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</si>
  <si>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</si>
  <si>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</si>
  <si>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</si>
  <si>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</si>
  <si>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</si>
  <si>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</si>
  <si>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</si>
  <si>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</si>
  <si>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</si>
  <si>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</si>
  <si>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</si>
  <si>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</si>
  <si>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</si>
  <si>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</si>
  <si>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</si>
  <si>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</si>
  <si>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</si>
  <si>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</si>
  <si>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</si>
  <si>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</si>
  <si>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</si>
  <si>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</si>
  <si>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</si>
  <si>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</si>
  <si>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</si>
  <si>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</si>
  <si>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</si>
  <si>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</si>
  <si>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</si>
  <si>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</si>
  <si>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</si>
  <si>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</si>
  <si>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</si>
  <si>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</si>
  <si>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</si>
  <si>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</si>
  <si>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</si>
  <si>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</si>
  <si>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</si>
  <si>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</si>
  <si>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</si>
  <si>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</si>
  <si>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</si>
  <si>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</si>
  <si>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</si>
  <si>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</si>
  <si>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</si>
  <si>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</si>
  <si>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</si>
  <si>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</si>
  <si>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</si>
  <si>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</si>
  <si>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</si>
  <si>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</si>
  <si>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</si>
  <si>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</si>
  <si>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</si>
  <si>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</si>
  <si>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</si>
  <si>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</si>
  <si>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</si>
  <si>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</si>
  <si>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</si>
  <si>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</si>
  <si>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</si>
  <si>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</si>
  <si>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</si>
  <si>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</si>
  <si>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</si>
  <si>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</si>
  <si>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</si>
  <si>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</si>
  <si>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50500.23.2,02</t>
  </si>
  <si>
    <t>50500.23.1,02</t>
  </si>
  <si>
    <t>50500.23.220</t>
  </si>
  <si>
    <t>50500.23.1.22</t>
  </si>
  <si>
    <t>50500.23.207</t>
  </si>
  <si>
    <t>50500.23.202</t>
  </si>
  <si>
    <t>23</t>
  </si>
  <si>
    <t>23г</t>
  </si>
  <si>
    <t>50500.22.107</t>
  </si>
  <si>
    <t>50500.22.202</t>
  </si>
  <si>
    <t>50500.22.120</t>
  </si>
  <si>
    <t>февраля</t>
  </si>
  <si>
    <t>от "15" февраля  2023г.</t>
  </si>
  <si>
    <t>15</t>
  </si>
  <si>
    <t>15.02.2023</t>
  </si>
  <si>
    <t>15 февраля  2023г.</t>
  </si>
  <si>
    <t>0709</t>
  </si>
  <si>
    <t>030ЕВ41790</t>
  </si>
  <si>
    <t>50500.23.227</t>
  </si>
  <si>
    <t>50500.23.1.27</t>
  </si>
  <si>
    <t>50500.23.1.20</t>
  </si>
  <si>
    <t>50500.23.127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</si>
</sst>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N18" sqref="FN18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6" t="s">
        <v>22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6" t="s">
        <v>178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5" t="s">
        <v>23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C7" s="95" t="s">
        <v>25</v>
      </c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9" t="s">
        <v>221</v>
      </c>
      <c r="DM8" s="99"/>
      <c r="DN8" s="99"/>
      <c r="DO8" s="99"/>
      <c r="DP8" s="99"/>
      <c r="DQ8" s="7" t="s">
        <v>174</v>
      </c>
      <c r="DS8" s="99" t="s">
        <v>219</v>
      </c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8">
        <v>20</v>
      </c>
      <c r="EL8" s="98"/>
      <c r="EM8" s="98"/>
      <c r="EN8" s="98"/>
      <c r="EO8" s="109" t="s">
        <v>215</v>
      </c>
      <c r="EP8" s="109"/>
      <c r="EQ8" s="109"/>
      <c r="ER8" s="109"/>
      <c r="ES8" s="6"/>
    </row>
    <row r="9" spans="66:111" ht="15">
      <c r="BN9" s="6"/>
      <c r="CY9" s="1"/>
      <c r="DF9" s="6"/>
      <c r="DG9" s="6"/>
    </row>
    <row r="10" spans="1:155" ht="18" customHeight="1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</row>
    <row r="11" spans="1:155" ht="18" customHeight="1">
      <c r="A11" s="103" t="s">
        <v>202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</row>
    <row r="12" ht="15">
      <c r="DF12" s="6"/>
    </row>
    <row r="13" spans="110:155" ht="15">
      <c r="DF13" s="6"/>
      <c r="EJ13" s="108" t="s">
        <v>27</v>
      </c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7" t="s">
        <v>220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T14" s="13"/>
      <c r="EH14" s="2" t="s">
        <v>1</v>
      </c>
      <c r="EJ14" s="100" t="s">
        <v>222</v>
      </c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0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6" spans="110:155" ht="15">
      <c r="DF16" s="6"/>
      <c r="DP16" s="104" t="s">
        <v>29</v>
      </c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0" t="s">
        <v>170</v>
      </c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2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10" t="s">
        <v>168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5"/>
      <c r="DO18" s="15"/>
      <c r="DP18" s="15"/>
      <c r="DQ18" s="15"/>
      <c r="DR18" s="15"/>
      <c r="DS18" s="15"/>
      <c r="DT18" s="15"/>
      <c r="DU18" s="13"/>
      <c r="EB18" s="104" t="s">
        <v>30</v>
      </c>
      <c r="EC18" s="104"/>
      <c r="ED18" s="104"/>
      <c r="EE18" s="104"/>
      <c r="EF18" s="104"/>
      <c r="EG18" s="104"/>
      <c r="EH18" s="104"/>
      <c r="EI18" s="105"/>
      <c r="EJ18" s="100" t="s">
        <v>181</v>
      </c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8" t="s">
        <v>31</v>
      </c>
      <c r="EB19" s="118"/>
      <c r="EC19" s="118"/>
      <c r="ED19" s="118"/>
      <c r="EE19" s="118"/>
      <c r="EF19" s="118"/>
      <c r="EG19" s="118"/>
      <c r="EH19" s="118"/>
      <c r="EI19" s="119"/>
      <c r="EJ19" s="113" t="s">
        <v>169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ht="15" customHeight="1">
      <c r="A20" s="116" t="s">
        <v>33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 t="s">
        <v>182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EH20" s="20" t="s">
        <v>3</v>
      </c>
      <c r="EJ20" s="113" t="s">
        <v>171</v>
      </c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50" zoomScaleNormal="50" zoomScaleSheetLayoutView="50" zoomScalePageLayoutView="0" workbookViewId="0" topLeftCell="A1">
      <selection activeCell="K41" sqref="K41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4.5" customHeight="1">
      <c r="A2" s="139" t="s">
        <v>8</v>
      </c>
      <c r="B2" s="139" t="s">
        <v>4</v>
      </c>
      <c r="C2" s="147" t="s">
        <v>18</v>
      </c>
      <c r="D2" s="143" t="s">
        <v>104</v>
      </c>
      <c r="E2" s="143" t="s">
        <v>19</v>
      </c>
      <c r="F2" s="143" t="s">
        <v>160</v>
      </c>
      <c r="G2" s="143" t="s">
        <v>9</v>
      </c>
      <c r="H2" s="140" t="s">
        <v>35</v>
      </c>
      <c r="I2" s="139" t="s">
        <v>36</v>
      </c>
      <c r="J2" s="139" t="s">
        <v>11</v>
      </c>
      <c r="K2" s="141" t="s">
        <v>12</v>
      </c>
      <c r="L2" s="141"/>
      <c r="M2" s="139" t="s">
        <v>13</v>
      </c>
      <c r="N2" s="141" t="s">
        <v>12</v>
      </c>
      <c r="O2" s="141"/>
      <c r="P2" s="139" t="s">
        <v>14</v>
      </c>
      <c r="Q2" s="141" t="s">
        <v>12</v>
      </c>
      <c r="R2" s="141"/>
    </row>
    <row r="3" spans="1:18" ht="31.5" customHeight="1">
      <c r="A3" s="139"/>
      <c r="B3" s="139"/>
      <c r="C3" s="147"/>
      <c r="D3" s="144"/>
      <c r="E3" s="144"/>
      <c r="F3" s="144"/>
      <c r="G3" s="144"/>
      <c r="H3" s="140"/>
      <c r="I3" s="139"/>
      <c r="J3" s="139"/>
      <c r="K3" s="141"/>
      <c r="L3" s="141"/>
      <c r="M3" s="139"/>
      <c r="N3" s="141"/>
      <c r="O3" s="141"/>
      <c r="P3" s="139"/>
      <c r="Q3" s="141"/>
      <c r="R3" s="141"/>
    </row>
    <row r="4" spans="1:18" ht="190.5" customHeight="1">
      <c r="A4" s="139"/>
      <c r="B4" s="139"/>
      <c r="C4" s="147"/>
      <c r="D4" s="145"/>
      <c r="E4" s="145"/>
      <c r="F4" s="145"/>
      <c r="G4" s="145"/>
      <c r="H4" s="140"/>
      <c r="I4" s="139"/>
      <c r="J4" s="139"/>
      <c r="K4" s="40" t="s">
        <v>15</v>
      </c>
      <c r="L4" s="40" t="s">
        <v>16</v>
      </c>
      <c r="M4" s="139"/>
      <c r="N4" s="40" t="s">
        <v>15</v>
      </c>
      <c r="O4" s="40" t="s">
        <v>16</v>
      </c>
      <c r="P4" s="139"/>
      <c r="Q4" s="40" t="s">
        <v>15</v>
      </c>
      <c r="R4" s="40" t="s">
        <v>16</v>
      </c>
    </row>
    <row r="5" spans="1:18" ht="38.25" customHeight="1">
      <c r="A5" s="141" t="s">
        <v>38</v>
      </c>
      <c r="B5" s="126" t="s">
        <v>37</v>
      </c>
      <c r="C5" s="127" t="s">
        <v>42</v>
      </c>
      <c r="D5" s="142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197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26"/>
      <c r="C6" s="127"/>
      <c r="D6" s="142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198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1"/>
      <c r="B7" s="126"/>
      <c r="C7" s="127"/>
      <c r="D7" s="142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197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1"/>
      <c r="B8" s="126"/>
      <c r="C8" s="127"/>
      <c r="D8" s="142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216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26"/>
      <c r="C9" s="127"/>
      <c r="D9" s="142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197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1"/>
      <c r="B10" s="126"/>
      <c r="C10" s="127"/>
      <c r="D10" s="142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199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24" t="s">
        <v>39</v>
      </c>
      <c r="B11" s="126" t="s">
        <v>40</v>
      </c>
      <c r="C11" s="128" t="s">
        <v>43</v>
      </c>
      <c r="D11" s="142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5"/>
      <c r="B12" s="126"/>
      <c r="C12" s="129"/>
      <c r="D12" s="142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25"/>
      <c r="B13" s="126"/>
      <c r="C13" s="129"/>
      <c r="D13" s="142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34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</f>
        <v>190409694.10000002</v>
      </c>
      <c r="K14" s="50">
        <f>K25+K26+K27+K28+K29+K30+K31+K32+K33</f>
        <v>15139677.29</v>
      </c>
      <c r="L14" s="50">
        <f>L15+L16+L17+L18+L19+L20+L21+L22+L23+L25+L26+L27+L28+L29+L30+L31+L32+L33+L40</f>
        <v>175270016.81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35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35"/>
      <c r="B16" s="151" t="s">
        <v>70</v>
      </c>
      <c r="C16" s="151" t="s">
        <v>46</v>
      </c>
      <c r="D16" s="153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203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35"/>
      <c r="B17" s="152"/>
      <c r="C17" s="152"/>
      <c r="D17" s="154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204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35"/>
      <c r="B18" s="152"/>
      <c r="C18" s="152"/>
      <c r="D18" s="154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203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35"/>
      <c r="B19" s="152"/>
      <c r="C19" s="152"/>
      <c r="D19" s="154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204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35"/>
      <c r="B20" s="152"/>
      <c r="C20" s="152"/>
      <c r="D20" s="154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203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35"/>
      <c r="B21" s="152"/>
      <c r="C21" s="152"/>
      <c r="D21" s="154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204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35"/>
      <c r="B22" s="152"/>
      <c r="C22" s="152"/>
      <c r="D22" s="154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205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35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205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49.5" customHeight="1">
      <c r="A24" s="135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35"/>
      <c r="B25" s="122" t="s">
        <v>73</v>
      </c>
      <c r="C25" s="120" t="s">
        <v>49</v>
      </c>
      <c r="D25" s="148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206</v>
      </c>
      <c r="J25" s="45">
        <v>51840</v>
      </c>
      <c r="K25" s="45">
        <v>51840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35"/>
      <c r="B26" s="138"/>
      <c r="C26" s="137"/>
      <c r="D26" s="149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207</v>
      </c>
      <c r="J26" s="55">
        <v>14455291.25</v>
      </c>
      <c r="K26" s="55">
        <v>14455291.25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35"/>
      <c r="B27" s="138"/>
      <c r="C27" s="137"/>
      <c r="D27" s="149"/>
      <c r="E27" s="42" t="s">
        <v>172</v>
      </c>
      <c r="F27" s="42" t="s">
        <v>7</v>
      </c>
      <c r="G27" s="53">
        <v>9</v>
      </c>
      <c r="H27" s="44">
        <v>13750500000000000</v>
      </c>
      <c r="I27" s="43" t="s">
        <v>208</v>
      </c>
      <c r="J27" s="55"/>
      <c r="K27" s="55"/>
      <c r="L27" s="46"/>
      <c r="M27" s="46"/>
      <c r="N27" s="46"/>
      <c r="O27" s="46"/>
      <c r="P27" s="46"/>
      <c r="Q27" s="46"/>
      <c r="R27" s="46"/>
    </row>
    <row r="28" spans="1:18" ht="37.5" customHeight="1">
      <c r="A28" s="135"/>
      <c r="B28" s="138"/>
      <c r="C28" s="137"/>
      <c r="D28" s="149"/>
      <c r="E28" s="42" t="s">
        <v>172</v>
      </c>
      <c r="F28" s="42" t="s">
        <v>7</v>
      </c>
      <c r="G28" s="53">
        <v>9</v>
      </c>
      <c r="H28" s="44">
        <v>13750500000000000</v>
      </c>
      <c r="I28" s="43" t="s">
        <v>209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35"/>
      <c r="B29" s="138"/>
      <c r="C29" s="137"/>
      <c r="D29" s="149"/>
      <c r="E29" s="42" t="s">
        <v>224</v>
      </c>
      <c r="F29" s="42" t="s">
        <v>225</v>
      </c>
      <c r="G29" s="53">
        <v>9</v>
      </c>
      <c r="H29" s="44">
        <v>13750500000000000</v>
      </c>
      <c r="I29" s="43" t="s">
        <v>226</v>
      </c>
      <c r="J29" s="55">
        <v>388913.61</v>
      </c>
      <c r="K29" s="55">
        <v>388913.61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5"/>
      <c r="B30" s="138"/>
      <c r="C30" s="137"/>
      <c r="D30" s="149"/>
      <c r="E30" s="42" t="s">
        <v>224</v>
      </c>
      <c r="F30" s="42" t="s">
        <v>225</v>
      </c>
      <c r="G30" s="53">
        <v>9</v>
      </c>
      <c r="H30" s="44">
        <v>13750500000000000</v>
      </c>
      <c r="I30" s="43" t="s">
        <v>227</v>
      </c>
      <c r="J30" s="55">
        <v>272.43</v>
      </c>
      <c r="K30" s="55">
        <v>272.43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5"/>
      <c r="B31" s="138"/>
      <c r="C31" s="137"/>
      <c r="D31" s="149"/>
      <c r="E31" s="42" t="s">
        <v>172</v>
      </c>
      <c r="F31" s="42" t="s">
        <v>7</v>
      </c>
      <c r="G31" s="53">
        <v>9</v>
      </c>
      <c r="H31" s="44">
        <v>13750500000000000</v>
      </c>
      <c r="I31" s="43" t="s">
        <v>211</v>
      </c>
      <c r="J31" s="55"/>
      <c r="K31" s="55"/>
      <c r="L31" s="46"/>
      <c r="M31" s="46"/>
      <c r="N31" s="46"/>
      <c r="O31" s="46"/>
      <c r="P31" s="46"/>
      <c r="Q31" s="46"/>
      <c r="R31" s="46"/>
    </row>
    <row r="32" spans="1:18" ht="37.5" customHeight="1">
      <c r="A32" s="135"/>
      <c r="B32" s="138"/>
      <c r="C32" s="137"/>
      <c r="D32" s="149"/>
      <c r="E32" s="42" t="s">
        <v>184</v>
      </c>
      <c r="F32" s="42" t="s">
        <v>7</v>
      </c>
      <c r="G32" s="53">
        <v>9</v>
      </c>
      <c r="H32" s="44">
        <v>13750500000000000</v>
      </c>
      <c r="I32" s="43" t="s">
        <v>207</v>
      </c>
      <c r="J32" s="55"/>
      <c r="K32" s="55"/>
      <c r="L32" s="46"/>
      <c r="M32" s="46"/>
      <c r="N32" s="46"/>
      <c r="O32" s="46"/>
      <c r="P32" s="46"/>
      <c r="Q32" s="46"/>
      <c r="R32" s="46"/>
    </row>
    <row r="33" spans="1:18" s="31" customFormat="1" ht="39.75" customHeight="1">
      <c r="A33" s="135"/>
      <c r="B33" s="123"/>
      <c r="C33" s="121"/>
      <c r="D33" s="150"/>
      <c r="E33" s="53">
        <v>1004</v>
      </c>
      <c r="F33" s="42" t="s">
        <v>7</v>
      </c>
      <c r="G33" s="53">
        <v>9</v>
      </c>
      <c r="H33" s="44">
        <v>13750500000000000</v>
      </c>
      <c r="I33" s="43" t="s">
        <v>212</v>
      </c>
      <c r="J33" s="93">
        <v>243360</v>
      </c>
      <c r="K33" s="93">
        <v>243360</v>
      </c>
      <c r="L33" s="59"/>
      <c r="M33" s="59"/>
      <c r="N33" s="59"/>
      <c r="O33" s="59"/>
      <c r="P33" s="59"/>
      <c r="Q33" s="59"/>
      <c r="R33" s="59"/>
    </row>
    <row r="34" spans="1:18" s="31" customFormat="1" ht="44.25" customHeight="1">
      <c r="A34" s="135"/>
      <c r="B34" s="56" t="s">
        <v>75</v>
      </c>
      <c r="C34" s="57" t="s">
        <v>74</v>
      </c>
      <c r="D34" s="58" t="s">
        <v>51</v>
      </c>
      <c r="E34" s="42" t="s">
        <v>20</v>
      </c>
      <c r="F34" s="42" t="s">
        <v>20</v>
      </c>
      <c r="G34" s="43">
        <v>0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36.75" customHeight="1">
      <c r="A35" s="135"/>
      <c r="B35" s="122" t="s">
        <v>77</v>
      </c>
      <c r="C35" s="120"/>
      <c r="D35" s="148">
        <v>410</v>
      </c>
      <c r="E35" s="42" t="s">
        <v>20</v>
      </c>
      <c r="F35" s="42" t="s">
        <v>7</v>
      </c>
      <c r="G35" s="53">
        <v>8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29.25" customHeight="1">
      <c r="A36" s="135"/>
      <c r="B36" s="123"/>
      <c r="C36" s="121"/>
      <c r="D36" s="150"/>
      <c r="E36" s="42" t="s">
        <v>20</v>
      </c>
      <c r="F36" s="42" t="s">
        <v>7</v>
      </c>
      <c r="G36" s="53">
        <v>9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35"/>
      <c r="B37" s="122" t="s">
        <v>56</v>
      </c>
      <c r="C37" s="120"/>
      <c r="D37" s="148">
        <v>440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9.75" customHeight="1">
      <c r="A38" s="135"/>
      <c r="B38" s="123"/>
      <c r="C38" s="121"/>
      <c r="D38" s="150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50.25" customHeight="1">
      <c r="A39" s="135"/>
      <c r="B39" s="51" t="s">
        <v>76</v>
      </c>
      <c r="C39" s="52" t="s">
        <v>50</v>
      </c>
      <c r="D39" s="53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92.25" customHeight="1">
      <c r="A40" s="136"/>
      <c r="B40" s="51" t="s">
        <v>52</v>
      </c>
      <c r="C40" s="52" t="s">
        <v>53</v>
      </c>
      <c r="D40" s="53">
        <v>510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20" ht="40.5" customHeight="1">
      <c r="A41" s="132" t="s">
        <v>54</v>
      </c>
      <c r="B41" s="60" t="s">
        <v>68</v>
      </c>
      <c r="C41" s="61" t="s">
        <v>55</v>
      </c>
      <c r="D41" s="42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0">
        <f>J42+J69+J74+J81</f>
        <v>195339299.84999996</v>
      </c>
      <c r="K41" s="50">
        <f>K42+K69+K81</f>
        <v>15141940.27</v>
      </c>
      <c r="L41" s="50">
        <f>L42+L69+L74+L81</f>
        <v>180287631.60999998</v>
      </c>
      <c r="M41" s="50">
        <f>M42+M69+M74+M81</f>
        <v>175270016.81</v>
      </c>
      <c r="N41" s="50">
        <f>N42+N74+N81</f>
        <v>0</v>
      </c>
      <c r="O41" s="50">
        <f>O42+O69+O74+O81</f>
        <v>175270016.81</v>
      </c>
      <c r="P41" s="50">
        <f>P42+P69+P74+P81</f>
        <v>175270016.81</v>
      </c>
      <c r="Q41" s="50">
        <f>Q42+Q74+Q81</f>
        <v>0</v>
      </c>
      <c r="R41" s="50">
        <f>R42+R69+R74+R81</f>
        <v>175270016.81</v>
      </c>
      <c r="T41" s="39"/>
    </row>
    <row r="42" spans="1:18" ht="45" customHeight="1">
      <c r="A42" s="133"/>
      <c r="B42" s="62" t="s">
        <v>78</v>
      </c>
      <c r="C42" s="41" t="s">
        <v>57</v>
      </c>
      <c r="D42" s="43" t="s">
        <v>51</v>
      </c>
      <c r="E42" s="42" t="s">
        <v>20</v>
      </c>
      <c r="F42" s="42" t="s">
        <v>20</v>
      </c>
      <c r="G42" s="43">
        <v>0</v>
      </c>
      <c r="H42" s="49" t="s">
        <v>6</v>
      </c>
      <c r="I42" s="43" t="s">
        <v>7</v>
      </c>
      <c r="J42" s="63">
        <f>J43+J44+J45+J46+J47+J48+J49+J50+J51+J52+J53+J55</f>
        <v>143991794.14999998</v>
      </c>
      <c r="K42" s="63">
        <f>K43+K44+K45+K46+K47+K48+K49+K50+K51+K52+K53+K55</f>
        <v>389186.04000000004</v>
      </c>
      <c r="L42" s="63">
        <f>L43+L44+L45+L46+L47+L48+L49+L50+L51+L52+L53+L55</f>
        <v>143692880.14</v>
      </c>
      <c r="M42" s="63">
        <f>M43+M44+M45+M46+M47+M48+M49+M50+M51+M53+M54+M55</f>
        <v>142931251.01</v>
      </c>
      <c r="N42" s="64"/>
      <c r="O42" s="63">
        <f>O43+O44+O45+O46+O47+O48+O49+O50+O51+O53+O54+O55</f>
        <v>142931251.01</v>
      </c>
      <c r="P42" s="63">
        <f>P43+P44+P45+P46+P47+P48+P49+P50+P51+P53+P54+P55</f>
        <v>142931251.01</v>
      </c>
      <c r="Q42" s="64"/>
      <c r="R42" s="63">
        <f>R43+R44+R45+R46+R47+R48+R49+R50+R51+R53+R54+R55</f>
        <v>142931251.01</v>
      </c>
    </row>
    <row r="43" spans="1:18" ht="28.5" customHeight="1">
      <c r="A43" s="133"/>
      <c r="B43" s="130" t="s">
        <v>79</v>
      </c>
      <c r="C43" s="128" t="s">
        <v>58</v>
      </c>
      <c r="D43" s="155">
        <v>111</v>
      </c>
      <c r="E43" s="42" t="s">
        <v>173</v>
      </c>
      <c r="F43" s="42" t="s">
        <v>7</v>
      </c>
      <c r="G43" s="53">
        <v>8</v>
      </c>
      <c r="H43" s="44">
        <v>13750400000000000</v>
      </c>
      <c r="I43" s="53" t="s">
        <v>203</v>
      </c>
      <c r="J43" s="66">
        <v>1199618</v>
      </c>
      <c r="K43" s="46"/>
      <c r="L43" s="66">
        <v>1199618</v>
      </c>
      <c r="M43" s="66">
        <v>1199618</v>
      </c>
      <c r="N43" s="46"/>
      <c r="O43" s="66">
        <v>1199618</v>
      </c>
      <c r="P43" s="66">
        <v>1199618</v>
      </c>
      <c r="Q43" s="46"/>
      <c r="R43" s="66">
        <v>1199618</v>
      </c>
    </row>
    <row r="44" spans="1:18" ht="28.5" customHeight="1">
      <c r="A44" s="133"/>
      <c r="B44" s="131"/>
      <c r="C44" s="129"/>
      <c r="D44" s="159"/>
      <c r="E44" s="42" t="s">
        <v>183</v>
      </c>
      <c r="F44" s="42" t="s">
        <v>7</v>
      </c>
      <c r="G44" s="53">
        <v>8</v>
      </c>
      <c r="H44" s="44">
        <v>13750400000000000</v>
      </c>
      <c r="I44" s="53" t="s">
        <v>203</v>
      </c>
      <c r="J44" s="66">
        <v>1149032</v>
      </c>
      <c r="K44" s="46"/>
      <c r="L44" s="66">
        <v>1149032</v>
      </c>
      <c r="M44" s="66">
        <v>882513</v>
      </c>
      <c r="N44" s="46"/>
      <c r="O44" s="66">
        <v>882513</v>
      </c>
      <c r="P44" s="66">
        <v>882513</v>
      </c>
      <c r="Q44" s="46"/>
      <c r="R44" s="66">
        <v>882513</v>
      </c>
    </row>
    <row r="45" spans="1:18" ht="28.5" customHeight="1">
      <c r="A45" s="133"/>
      <c r="B45" s="131"/>
      <c r="C45" s="129"/>
      <c r="D45" s="159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885015</v>
      </c>
      <c r="K45" s="46"/>
      <c r="L45" s="66">
        <v>885015</v>
      </c>
      <c r="M45" s="66">
        <v>885015</v>
      </c>
      <c r="N45" s="46"/>
      <c r="O45" s="66">
        <v>885015</v>
      </c>
      <c r="P45" s="66">
        <v>885015</v>
      </c>
      <c r="Q45" s="46"/>
      <c r="R45" s="66">
        <v>885015</v>
      </c>
    </row>
    <row r="46" spans="1:18" ht="28.5" customHeight="1">
      <c r="A46" s="133"/>
      <c r="B46" s="131"/>
      <c r="C46" s="129"/>
      <c r="D46" s="159"/>
      <c r="E46" s="42" t="s">
        <v>172</v>
      </c>
      <c r="F46" s="42" t="s">
        <v>7</v>
      </c>
      <c r="G46" s="53">
        <v>8</v>
      </c>
      <c r="H46" s="44">
        <v>13750400000000000</v>
      </c>
      <c r="I46" s="53" t="s">
        <v>203</v>
      </c>
      <c r="J46" s="66">
        <v>753541</v>
      </c>
      <c r="K46" s="46"/>
      <c r="L46" s="66">
        <v>753541</v>
      </c>
      <c r="M46" s="66">
        <v>753541</v>
      </c>
      <c r="N46" s="46"/>
      <c r="O46" s="66">
        <v>753541</v>
      </c>
      <c r="P46" s="66">
        <v>753541</v>
      </c>
      <c r="Q46" s="46"/>
      <c r="R46" s="66">
        <v>753541</v>
      </c>
    </row>
    <row r="47" spans="1:18" ht="28.5" customHeight="1">
      <c r="A47" s="133"/>
      <c r="B47" s="131"/>
      <c r="C47" s="129"/>
      <c r="D47" s="159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204</v>
      </c>
      <c r="J47" s="66">
        <v>103594846</v>
      </c>
      <c r="K47" s="46"/>
      <c r="L47" s="66">
        <v>103594846</v>
      </c>
      <c r="M47" s="66">
        <v>103594846</v>
      </c>
      <c r="N47" s="46"/>
      <c r="O47" s="66">
        <v>103594846</v>
      </c>
      <c r="P47" s="66">
        <v>103594846</v>
      </c>
      <c r="Q47" s="46"/>
      <c r="R47" s="66">
        <v>103594846</v>
      </c>
    </row>
    <row r="48" spans="1:18" ht="28.5" customHeight="1">
      <c r="A48" s="133"/>
      <c r="B48" s="131"/>
      <c r="C48" s="129"/>
      <c r="D48" s="159"/>
      <c r="E48" s="42" t="s">
        <v>172</v>
      </c>
      <c r="F48" s="42" t="s">
        <v>7</v>
      </c>
      <c r="G48" s="53">
        <v>8</v>
      </c>
      <c r="H48" s="44">
        <v>13750300000000000</v>
      </c>
      <c r="I48" s="43" t="s">
        <v>205</v>
      </c>
      <c r="J48" s="66">
        <v>2461126</v>
      </c>
      <c r="K48" s="46"/>
      <c r="L48" s="66">
        <v>2461126</v>
      </c>
      <c r="M48" s="66">
        <v>2461126</v>
      </c>
      <c r="N48" s="46"/>
      <c r="O48" s="66">
        <v>2461126</v>
      </c>
      <c r="P48" s="66">
        <v>2461126</v>
      </c>
      <c r="Q48" s="46"/>
      <c r="R48" s="66">
        <v>2461126</v>
      </c>
    </row>
    <row r="49" spans="1:18" ht="28.5" customHeight="1">
      <c r="A49" s="133"/>
      <c r="B49" s="131"/>
      <c r="C49" s="129"/>
      <c r="D49" s="159"/>
      <c r="E49" s="42" t="s">
        <v>172</v>
      </c>
      <c r="F49" s="42" t="s">
        <v>7</v>
      </c>
      <c r="G49" s="53">
        <v>8</v>
      </c>
      <c r="H49" s="44">
        <v>13750300000000000</v>
      </c>
      <c r="I49" s="53" t="s">
        <v>199</v>
      </c>
      <c r="J49" s="66">
        <v>115000</v>
      </c>
      <c r="K49" s="46"/>
      <c r="L49" s="47">
        <v>115000</v>
      </c>
      <c r="M49" s="46"/>
      <c r="N49" s="46"/>
      <c r="O49" s="46"/>
      <c r="P49" s="46"/>
      <c r="Q49" s="46"/>
      <c r="R49" s="46"/>
    </row>
    <row r="50" spans="1:18" ht="28.5" customHeight="1">
      <c r="A50" s="133"/>
      <c r="B50" s="131"/>
      <c r="C50" s="129"/>
      <c r="D50" s="159"/>
      <c r="E50" s="42" t="s">
        <v>172</v>
      </c>
      <c r="F50" s="42" t="s">
        <v>7</v>
      </c>
      <c r="G50" s="53">
        <v>9</v>
      </c>
      <c r="H50" s="44">
        <v>13750400000000000</v>
      </c>
      <c r="I50" s="53" t="s">
        <v>198</v>
      </c>
      <c r="J50" s="66">
        <v>94444</v>
      </c>
      <c r="K50" s="55"/>
      <c r="L50" s="66">
        <v>94444</v>
      </c>
      <c r="M50" s="46"/>
      <c r="N50" s="46"/>
      <c r="O50" s="46"/>
      <c r="P50" s="46"/>
      <c r="Q50" s="46"/>
      <c r="R50" s="46"/>
    </row>
    <row r="51" spans="1:18" ht="28.5" customHeight="1">
      <c r="A51" s="133"/>
      <c r="B51" s="131"/>
      <c r="C51" s="129"/>
      <c r="D51" s="159"/>
      <c r="E51" s="42" t="s">
        <v>173</v>
      </c>
      <c r="F51" s="42" t="s">
        <v>7</v>
      </c>
      <c r="G51" s="53">
        <v>9</v>
      </c>
      <c r="H51" s="44">
        <v>13750400000000000</v>
      </c>
      <c r="I51" s="53" t="s">
        <v>197</v>
      </c>
      <c r="J51" s="66">
        <v>39672.05</v>
      </c>
      <c r="K51" s="55"/>
      <c r="L51" s="66">
        <v>39672.05</v>
      </c>
      <c r="M51" s="66"/>
      <c r="N51" s="46"/>
      <c r="O51" s="47"/>
      <c r="P51" s="66"/>
      <c r="Q51" s="46"/>
      <c r="R51" s="47"/>
    </row>
    <row r="52" spans="1:18" ht="28.5" customHeight="1">
      <c r="A52" s="133"/>
      <c r="B52" s="131"/>
      <c r="C52" s="129"/>
      <c r="D52" s="159"/>
      <c r="E52" s="42" t="s">
        <v>224</v>
      </c>
      <c r="F52" s="42" t="s">
        <v>225</v>
      </c>
      <c r="G52" s="53">
        <v>9</v>
      </c>
      <c r="H52" s="44">
        <v>13750500000000000</v>
      </c>
      <c r="I52" s="53" t="s">
        <v>229</v>
      </c>
      <c r="J52" s="69">
        <v>209.24</v>
      </c>
      <c r="K52" s="69">
        <v>209.24</v>
      </c>
      <c r="L52" s="69"/>
      <c r="M52" s="46"/>
      <c r="N52" s="46"/>
      <c r="O52" s="46"/>
      <c r="P52" s="46"/>
      <c r="Q52" s="46"/>
      <c r="R52" s="46"/>
    </row>
    <row r="53" spans="1:18" ht="28.5" customHeight="1">
      <c r="A53" s="133"/>
      <c r="B53" s="163"/>
      <c r="C53" s="160"/>
      <c r="D53" s="156"/>
      <c r="E53" s="42" t="s">
        <v>224</v>
      </c>
      <c r="F53" s="42" t="s">
        <v>225</v>
      </c>
      <c r="G53" s="53">
        <v>9</v>
      </c>
      <c r="H53" s="44">
        <v>13750500000000000</v>
      </c>
      <c r="I53" s="53" t="s">
        <v>226</v>
      </c>
      <c r="J53" s="69">
        <v>298704.77</v>
      </c>
      <c r="K53" s="69">
        <v>298704.77</v>
      </c>
      <c r="L53" s="69"/>
      <c r="M53" s="46"/>
      <c r="N53" s="46"/>
      <c r="O53" s="46"/>
      <c r="P53" s="46"/>
      <c r="Q53" s="46"/>
      <c r="R53" s="46"/>
    </row>
    <row r="54" spans="1:18" ht="66.75" customHeight="1">
      <c r="A54" s="133"/>
      <c r="B54" s="62" t="s">
        <v>59</v>
      </c>
      <c r="C54" s="41" t="s">
        <v>60</v>
      </c>
      <c r="D54" s="43">
        <v>112</v>
      </c>
      <c r="E54" s="42" t="s">
        <v>172</v>
      </c>
      <c r="F54" s="42" t="s">
        <v>7</v>
      </c>
      <c r="G54" s="53">
        <v>8</v>
      </c>
      <c r="H54" s="44">
        <v>13750400000000000</v>
      </c>
      <c r="I54" s="53" t="s">
        <v>204</v>
      </c>
      <c r="J54" s="66"/>
      <c r="K54" s="46"/>
      <c r="L54" s="47"/>
      <c r="M54" s="66"/>
      <c r="N54" s="46"/>
      <c r="O54" s="47"/>
      <c r="P54" s="66"/>
      <c r="Q54" s="46"/>
      <c r="R54" s="47"/>
    </row>
    <row r="55" spans="1:18" ht="144.75" customHeight="1">
      <c r="A55" s="133"/>
      <c r="B55" s="62" t="s">
        <v>80</v>
      </c>
      <c r="C55" s="41" t="s">
        <v>61</v>
      </c>
      <c r="D55" s="43" t="s">
        <v>51</v>
      </c>
      <c r="E55" s="42" t="s">
        <v>20</v>
      </c>
      <c r="F55" s="42" t="s">
        <v>20</v>
      </c>
      <c r="G55" s="43">
        <v>0</v>
      </c>
      <c r="H55" s="49" t="s">
        <v>6</v>
      </c>
      <c r="I55" s="43" t="s">
        <v>7</v>
      </c>
      <c r="J55" s="70">
        <f>J56+J57+J58+J59+J60+J61+J62+J63+J64+J65+J66</f>
        <v>33400586.090000004</v>
      </c>
      <c r="K55" s="70">
        <f>K56+K57+K58+K59+K60+K61+K62+K63+K64+K65+K66</f>
        <v>90272.03</v>
      </c>
      <c r="L55" s="47">
        <f>J55</f>
        <v>33400586.090000004</v>
      </c>
      <c r="M55" s="70">
        <f>M56+M57+M58+M59+M60+M61</f>
        <v>33154592.01</v>
      </c>
      <c r="N55" s="46"/>
      <c r="O55" s="47">
        <f>M55</f>
        <v>33154592.01</v>
      </c>
      <c r="P55" s="70">
        <f>P56+P57+P58+P59+P60+P61</f>
        <v>33154592.01</v>
      </c>
      <c r="Q55" s="46"/>
      <c r="R55" s="47">
        <f>P55</f>
        <v>33154592.01</v>
      </c>
    </row>
    <row r="56" spans="1:18" ht="41.25" customHeight="1">
      <c r="A56" s="133"/>
      <c r="B56" s="130" t="s">
        <v>83</v>
      </c>
      <c r="C56" s="128" t="s">
        <v>81</v>
      </c>
      <c r="D56" s="155">
        <v>119</v>
      </c>
      <c r="E56" s="42" t="s">
        <v>173</v>
      </c>
      <c r="F56" s="42" t="s">
        <v>7</v>
      </c>
      <c r="G56" s="53">
        <v>8</v>
      </c>
      <c r="H56" s="44">
        <v>13750400000000000</v>
      </c>
      <c r="I56" s="53" t="s">
        <v>203</v>
      </c>
      <c r="J56" s="66">
        <v>362285</v>
      </c>
      <c r="K56" s="45"/>
      <c r="L56" s="66">
        <v>362285</v>
      </c>
      <c r="M56" s="66">
        <v>362285</v>
      </c>
      <c r="N56" s="46"/>
      <c r="O56" s="66">
        <v>362285</v>
      </c>
      <c r="P56" s="66">
        <v>362285</v>
      </c>
      <c r="Q56" s="46"/>
      <c r="R56" s="66">
        <v>362285</v>
      </c>
    </row>
    <row r="57" spans="1:18" ht="41.25" customHeight="1">
      <c r="A57" s="133"/>
      <c r="B57" s="131"/>
      <c r="C57" s="129"/>
      <c r="D57" s="159"/>
      <c r="E57" s="42" t="s">
        <v>183</v>
      </c>
      <c r="F57" s="42" t="s">
        <v>7</v>
      </c>
      <c r="G57" s="53">
        <v>8</v>
      </c>
      <c r="H57" s="44">
        <v>13750400000000000</v>
      </c>
      <c r="I57" s="53" t="s">
        <v>203</v>
      </c>
      <c r="J57" s="66">
        <v>347008</v>
      </c>
      <c r="K57" s="45"/>
      <c r="L57" s="66">
        <v>347008</v>
      </c>
      <c r="M57" s="66">
        <v>266519</v>
      </c>
      <c r="N57" s="46"/>
      <c r="O57" s="66">
        <v>266519</v>
      </c>
      <c r="P57" s="66">
        <v>266519</v>
      </c>
      <c r="Q57" s="46"/>
      <c r="R57" s="66">
        <v>266519</v>
      </c>
    </row>
    <row r="58" spans="1:18" ht="41.25" customHeight="1">
      <c r="A58" s="133"/>
      <c r="B58" s="131"/>
      <c r="C58" s="129"/>
      <c r="D58" s="159"/>
      <c r="E58" s="42" t="s">
        <v>183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267274</v>
      </c>
      <c r="K58" s="45"/>
      <c r="L58" s="66">
        <v>267274</v>
      </c>
      <c r="M58" s="66">
        <v>267274</v>
      </c>
      <c r="N58" s="46"/>
      <c r="O58" s="66">
        <v>267274</v>
      </c>
      <c r="P58" s="66">
        <v>267274</v>
      </c>
      <c r="Q58" s="46"/>
      <c r="R58" s="66">
        <v>267274</v>
      </c>
    </row>
    <row r="59" spans="1:18" ht="41.25" customHeight="1">
      <c r="A59" s="133"/>
      <c r="B59" s="131"/>
      <c r="C59" s="129"/>
      <c r="D59" s="159"/>
      <c r="E59" s="42" t="s">
        <v>172</v>
      </c>
      <c r="F59" s="42" t="s">
        <v>7</v>
      </c>
      <c r="G59" s="53">
        <v>8</v>
      </c>
      <c r="H59" s="44">
        <v>13750400000000000</v>
      </c>
      <c r="I59" s="53" t="s">
        <v>203</v>
      </c>
      <c r="J59" s="66">
        <v>227569.01</v>
      </c>
      <c r="K59" s="45"/>
      <c r="L59" s="66">
        <v>227569.01</v>
      </c>
      <c r="M59" s="66">
        <v>227569.01</v>
      </c>
      <c r="N59" s="46"/>
      <c r="O59" s="66">
        <v>227569.01</v>
      </c>
      <c r="P59" s="66">
        <v>227569.01</v>
      </c>
      <c r="Q59" s="46"/>
      <c r="R59" s="66">
        <v>227569.01</v>
      </c>
    </row>
    <row r="60" spans="1:18" ht="41.25" customHeight="1">
      <c r="A60" s="133"/>
      <c r="B60" s="131"/>
      <c r="C60" s="129"/>
      <c r="D60" s="159"/>
      <c r="E60" s="42" t="s">
        <v>172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31285643</v>
      </c>
      <c r="K60" s="45"/>
      <c r="L60" s="66">
        <v>31285643</v>
      </c>
      <c r="M60" s="66">
        <v>31285643</v>
      </c>
      <c r="N60" s="46"/>
      <c r="O60" s="66">
        <v>31285643</v>
      </c>
      <c r="P60" s="66">
        <v>31285643</v>
      </c>
      <c r="Q60" s="46"/>
      <c r="R60" s="66">
        <v>31285643</v>
      </c>
    </row>
    <row r="61" spans="1:18" ht="41.25" customHeight="1">
      <c r="A61" s="133"/>
      <c r="B61" s="131"/>
      <c r="C61" s="129"/>
      <c r="D61" s="159"/>
      <c r="E61" s="42" t="s">
        <v>172</v>
      </c>
      <c r="F61" s="42" t="s">
        <v>7</v>
      </c>
      <c r="G61" s="53">
        <v>8</v>
      </c>
      <c r="H61" s="44">
        <v>13750300000000000</v>
      </c>
      <c r="I61" s="43" t="s">
        <v>205</v>
      </c>
      <c r="J61" s="66">
        <v>745302</v>
      </c>
      <c r="K61" s="45"/>
      <c r="L61" s="66">
        <v>745302</v>
      </c>
      <c r="M61" s="66">
        <v>745302</v>
      </c>
      <c r="N61" s="46"/>
      <c r="O61" s="66">
        <v>745302</v>
      </c>
      <c r="P61" s="66">
        <v>745302</v>
      </c>
      <c r="Q61" s="46"/>
      <c r="R61" s="66">
        <v>745302</v>
      </c>
    </row>
    <row r="62" spans="1:18" ht="41.25" customHeight="1">
      <c r="A62" s="133"/>
      <c r="B62" s="131"/>
      <c r="C62" s="129"/>
      <c r="D62" s="159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198</v>
      </c>
      <c r="J62" s="66">
        <v>28522.09</v>
      </c>
      <c r="K62" s="45"/>
      <c r="L62" s="66">
        <v>28522.09</v>
      </c>
      <c r="M62" s="66"/>
      <c r="N62" s="46"/>
      <c r="O62" s="66"/>
      <c r="P62" s="66"/>
      <c r="Q62" s="46"/>
      <c r="R62" s="66"/>
    </row>
    <row r="63" spans="1:18" ht="41.25" customHeight="1">
      <c r="A63" s="133"/>
      <c r="B63" s="131"/>
      <c r="C63" s="129"/>
      <c r="D63" s="159"/>
      <c r="E63" s="42" t="s">
        <v>173</v>
      </c>
      <c r="F63" s="42" t="s">
        <v>7</v>
      </c>
      <c r="G63" s="53">
        <v>8</v>
      </c>
      <c r="H63" s="44">
        <v>13750400000000000</v>
      </c>
      <c r="I63" s="53" t="s">
        <v>197</v>
      </c>
      <c r="J63" s="66">
        <v>11980.96</v>
      </c>
      <c r="K63" s="45"/>
      <c r="L63" s="66">
        <v>11980.96</v>
      </c>
      <c r="M63" s="66"/>
      <c r="N63" s="46"/>
      <c r="O63" s="66"/>
      <c r="P63" s="66"/>
      <c r="Q63" s="46"/>
      <c r="R63" s="66"/>
    </row>
    <row r="64" spans="1:18" ht="41.25" customHeight="1">
      <c r="A64" s="133"/>
      <c r="B64" s="131"/>
      <c r="C64" s="129"/>
      <c r="D64" s="159"/>
      <c r="E64" s="42" t="s">
        <v>224</v>
      </c>
      <c r="F64" s="42" t="s">
        <v>225</v>
      </c>
      <c r="G64" s="53">
        <v>9</v>
      </c>
      <c r="H64" s="44">
        <v>13750500000000000</v>
      </c>
      <c r="I64" s="53" t="s">
        <v>229</v>
      </c>
      <c r="J64" s="66">
        <v>63.19</v>
      </c>
      <c r="K64" s="66">
        <v>63.19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3"/>
      <c r="B65" s="131"/>
      <c r="C65" s="129"/>
      <c r="D65" s="159"/>
      <c r="E65" s="42" t="s">
        <v>224</v>
      </c>
      <c r="F65" s="42" t="s">
        <v>225</v>
      </c>
      <c r="G65" s="53">
        <v>9</v>
      </c>
      <c r="H65" s="44">
        <v>13750500000000000</v>
      </c>
      <c r="I65" s="53" t="s">
        <v>229</v>
      </c>
      <c r="J65" s="66">
        <v>90208.84</v>
      </c>
      <c r="K65" s="66">
        <v>90208.84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3"/>
      <c r="B66" s="131"/>
      <c r="C66" s="129"/>
      <c r="D66" s="159"/>
      <c r="E66" s="42" t="s">
        <v>172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34730</v>
      </c>
      <c r="K66" s="45"/>
      <c r="L66" s="66">
        <v>34730</v>
      </c>
      <c r="M66" s="46"/>
      <c r="N66" s="46"/>
      <c r="O66" s="46"/>
      <c r="P66" s="46"/>
      <c r="Q66" s="46"/>
      <c r="R66" s="46"/>
    </row>
    <row r="67" spans="1:18" ht="38.25" customHeight="1">
      <c r="A67" s="133"/>
      <c r="B67" s="157" t="s">
        <v>84</v>
      </c>
      <c r="C67" s="128" t="s">
        <v>82</v>
      </c>
      <c r="D67" s="155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3"/>
      <c r="B68" s="158"/>
      <c r="C68" s="160"/>
      <c r="D68" s="156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3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J70+J71+J72+J73</f>
        <v>464810.98</v>
      </c>
      <c r="K69" s="71">
        <f>K70+K71+K72+K73</f>
        <v>464810.98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3"/>
      <c r="B70" s="130" t="s">
        <v>63</v>
      </c>
      <c r="C70" s="128" t="s">
        <v>62</v>
      </c>
      <c r="D70" s="155">
        <v>323</v>
      </c>
      <c r="E70" s="42" t="s">
        <v>183</v>
      </c>
      <c r="F70" s="42" t="s">
        <v>7</v>
      </c>
      <c r="G70" s="53">
        <v>8</v>
      </c>
      <c r="H70" s="44">
        <v>13750500000000000</v>
      </c>
      <c r="I70" s="43" t="s">
        <v>216</v>
      </c>
      <c r="J70" s="45">
        <v>2262.98</v>
      </c>
      <c r="K70" s="45">
        <v>2262.98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3"/>
      <c r="B71" s="131"/>
      <c r="C71" s="129"/>
      <c r="D71" s="159"/>
      <c r="E71" s="42" t="s">
        <v>183</v>
      </c>
      <c r="F71" s="42" t="s">
        <v>7</v>
      </c>
      <c r="G71" s="53">
        <v>8</v>
      </c>
      <c r="H71" s="44">
        <v>13750500000000000</v>
      </c>
      <c r="I71" s="43" t="s">
        <v>206</v>
      </c>
      <c r="J71" s="45">
        <v>51840</v>
      </c>
      <c r="K71" s="45">
        <v>51840</v>
      </c>
      <c r="L71" s="46"/>
      <c r="M71" s="46"/>
      <c r="N71" s="46"/>
      <c r="O71" s="46"/>
      <c r="P71" s="46"/>
      <c r="Q71" s="46"/>
      <c r="R71" s="46"/>
    </row>
    <row r="72" spans="1:18" ht="48.75" customHeight="1">
      <c r="A72" s="133"/>
      <c r="B72" s="163"/>
      <c r="C72" s="160"/>
      <c r="D72" s="156"/>
      <c r="E72" s="53">
        <v>1004</v>
      </c>
      <c r="F72" s="42" t="s">
        <v>7</v>
      </c>
      <c r="G72" s="53">
        <v>9</v>
      </c>
      <c r="H72" s="44">
        <v>13750500000000000</v>
      </c>
      <c r="I72" s="43" t="s">
        <v>212</v>
      </c>
      <c r="J72" s="93">
        <v>243360</v>
      </c>
      <c r="K72" s="93">
        <v>243360</v>
      </c>
      <c r="L72" s="46"/>
      <c r="M72" s="46"/>
      <c r="N72" s="46"/>
      <c r="O72" s="46"/>
      <c r="P72" s="46"/>
      <c r="Q72" s="46"/>
      <c r="R72" s="46"/>
    </row>
    <row r="73" spans="1:18" ht="125.25" customHeight="1">
      <c r="A73" s="133"/>
      <c r="B73" s="62" t="s">
        <v>63</v>
      </c>
      <c r="C73" s="41" t="s">
        <v>87</v>
      </c>
      <c r="D73" s="43">
        <v>321</v>
      </c>
      <c r="E73" s="42" t="s">
        <v>20</v>
      </c>
      <c r="F73" s="42" t="s">
        <v>7</v>
      </c>
      <c r="G73" s="53">
        <v>9</v>
      </c>
      <c r="H73" s="44">
        <v>13750500000000000</v>
      </c>
      <c r="I73" s="43" t="s">
        <v>207</v>
      </c>
      <c r="J73" s="71">
        <v>167348</v>
      </c>
      <c r="K73" s="71">
        <v>167348</v>
      </c>
      <c r="L73" s="46"/>
      <c r="M73" s="46"/>
      <c r="N73" s="46"/>
      <c r="O73" s="46"/>
      <c r="P73" s="46"/>
      <c r="Q73" s="46"/>
      <c r="R73" s="46"/>
    </row>
    <row r="74" spans="1:18" ht="55.5" customHeight="1">
      <c r="A74" s="133"/>
      <c r="B74" s="62"/>
      <c r="C74" s="41" t="s">
        <v>64</v>
      </c>
      <c r="D74" s="43">
        <v>850</v>
      </c>
      <c r="E74" s="42" t="s">
        <v>20</v>
      </c>
      <c r="F74" s="42" t="s">
        <v>20</v>
      </c>
      <c r="G74" s="43">
        <v>0</v>
      </c>
      <c r="H74" s="49" t="s">
        <v>6</v>
      </c>
      <c r="I74" s="43" t="s">
        <v>7</v>
      </c>
      <c r="J74" s="72">
        <f>J76+J77</f>
        <v>0</v>
      </c>
      <c r="K74" s="72">
        <f aca="true" t="shared" si="0" ref="K74:R74">K76+K77</f>
        <v>0</v>
      </c>
      <c r="L74" s="72">
        <f t="shared" si="0"/>
        <v>0</v>
      </c>
      <c r="M74" s="72">
        <f t="shared" si="0"/>
        <v>0</v>
      </c>
      <c r="N74" s="72">
        <f t="shared" si="0"/>
        <v>0</v>
      </c>
      <c r="O74" s="72">
        <f t="shared" si="0"/>
        <v>0</v>
      </c>
      <c r="P74" s="72">
        <f t="shared" si="0"/>
        <v>0</v>
      </c>
      <c r="Q74" s="72">
        <f t="shared" si="0"/>
        <v>0</v>
      </c>
      <c r="R74" s="72">
        <f t="shared" si="0"/>
        <v>0</v>
      </c>
    </row>
    <row r="75" spans="1:18" ht="99" customHeight="1">
      <c r="A75" s="133"/>
      <c r="B75" s="62"/>
      <c r="C75" s="41" t="s">
        <v>65</v>
      </c>
      <c r="D75" s="43">
        <v>853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63.75" customHeight="1">
      <c r="A76" s="133"/>
      <c r="B76" s="65"/>
      <c r="C76" s="128" t="s">
        <v>66</v>
      </c>
      <c r="D76" s="155">
        <v>853</v>
      </c>
      <c r="E76" s="42" t="s">
        <v>172</v>
      </c>
      <c r="F76" s="42" t="s">
        <v>7</v>
      </c>
      <c r="G76" s="53">
        <v>8</v>
      </c>
      <c r="H76" s="44">
        <v>13750400000000000</v>
      </c>
      <c r="I76" s="53" t="s">
        <v>204</v>
      </c>
      <c r="J76" s="66"/>
      <c r="K76" s="45"/>
      <c r="L76" s="66"/>
      <c r="M76" s="66"/>
      <c r="N76" s="46"/>
      <c r="O76" s="66"/>
      <c r="P76" s="66"/>
      <c r="Q76" s="46"/>
      <c r="R76" s="66"/>
    </row>
    <row r="77" spans="1:18" ht="63.75" customHeight="1">
      <c r="A77" s="133"/>
      <c r="B77" s="67"/>
      <c r="C77" s="129"/>
      <c r="D77" s="159"/>
      <c r="E77" s="42" t="s">
        <v>172</v>
      </c>
      <c r="F77" s="42" t="s">
        <v>7</v>
      </c>
      <c r="G77" s="53">
        <v>8</v>
      </c>
      <c r="H77" s="44">
        <v>13750300000000000</v>
      </c>
      <c r="I77" s="43" t="s">
        <v>205</v>
      </c>
      <c r="J77" s="66"/>
      <c r="K77" s="45"/>
      <c r="L77" s="45"/>
      <c r="M77" s="46"/>
      <c r="N77" s="46"/>
      <c r="O77" s="46"/>
      <c r="P77" s="46"/>
      <c r="Q77" s="46"/>
      <c r="R77" s="46"/>
    </row>
    <row r="78" spans="1:18" ht="51.75" customHeight="1">
      <c r="A78" s="133"/>
      <c r="B78" s="68"/>
      <c r="C78" s="160"/>
      <c r="D78" s="156"/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80.25" customHeight="1">
      <c r="A79" s="133"/>
      <c r="B79" s="62" t="s">
        <v>89</v>
      </c>
      <c r="C79" s="41" t="s">
        <v>88</v>
      </c>
      <c r="D79" s="43" t="s">
        <v>51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145.5" customHeight="1">
      <c r="A80" s="133"/>
      <c r="B80" s="62" t="s">
        <v>90</v>
      </c>
      <c r="C80" s="41" t="s">
        <v>91</v>
      </c>
      <c r="D80" s="43">
        <v>831</v>
      </c>
      <c r="E80" s="42" t="s">
        <v>20</v>
      </c>
      <c r="F80" s="42" t="s">
        <v>7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49.5" customHeight="1">
      <c r="A81" s="133"/>
      <c r="B81" s="62" t="s">
        <v>92</v>
      </c>
      <c r="C81" s="41" t="s">
        <v>93</v>
      </c>
      <c r="D81" s="43" t="s">
        <v>51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J82+J95</f>
        <v>50882694.720000006</v>
      </c>
      <c r="K81" s="72">
        <f>K91+K92+K93+K94+K95</f>
        <v>14287943.25</v>
      </c>
      <c r="L81" s="72">
        <f>L82+L95</f>
        <v>36594751.47</v>
      </c>
      <c r="M81" s="72">
        <f>M82+M97</f>
        <v>32338765.8</v>
      </c>
      <c r="N81" s="72"/>
      <c r="O81" s="72">
        <f>O82+O97</f>
        <v>32338765.8</v>
      </c>
      <c r="P81" s="72">
        <f>P82+P97</f>
        <v>32338765.8</v>
      </c>
      <c r="Q81" s="72"/>
      <c r="R81" s="72">
        <f>R82+R97</f>
        <v>32338765.8</v>
      </c>
    </row>
    <row r="82" spans="1:18" ht="99" customHeight="1">
      <c r="A82" s="133"/>
      <c r="B82" s="62" t="s">
        <v>94</v>
      </c>
      <c r="C82" s="41" t="s">
        <v>157</v>
      </c>
      <c r="D82" s="43">
        <v>244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72">
        <f>J83+J84+J85+J86+J87+J88+J89+J90+J91+J92+J93+J94</f>
        <v>44029007.04000001</v>
      </c>
      <c r="K82" s="46"/>
      <c r="L82" s="72">
        <f>L83+L84+L85+L86+L87+L88+L89+L90+L91+L92+L93+L94</f>
        <v>29741063.790000003</v>
      </c>
      <c r="M82" s="72">
        <f>M83+M84+M85+M86+M87+M89</f>
        <v>26428951.8</v>
      </c>
      <c r="N82" s="46"/>
      <c r="O82" s="72">
        <f>O83+O84+O85+O86+O87+O89</f>
        <v>26428951.8</v>
      </c>
      <c r="P82" s="72">
        <f>P83+P84+P85+P86+P87+P89</f>
        <v>26428951.8</v>
      </c>
      <c r="Q82" s="46"/>
      <c r="R82" s="72">
        <f>R83+R84+R85+R86+R87+R89</f>
        <v>26428951.8</v>
      </c>
    </row>
    <row r="83" spans="1:18" ht="49.5" customHeight="1">
      <c r="A83" s="133"/>
      <c r="B83" s="131"/>
      <c r="C83" s="129"/>
      <c r="D83" s="159">
        <v>247</v>
      </c>
      <c r="E83" s="42" t="s">
        <v>173</v>
      </c>
      <c r="F83" s="42" t="s">
        <v>7</v>
      </c>
      <c r="G83" s="53">
        <v>8</v>
      </c>
      <c r="H83" s="44">
        <v>13750400000000000</v>
      </c>
      <c r="I83" s="53" t="s">
        <v>203</v>
      </c>
      <c r="J83" s="66">
        <v>77378</v>
      </c>
      <c r="K83" s="45"/>
      <c r="L83" s="66">
        <v>77378</v>
      </c>
      <c r="M83" s="66">
        <v>77378</v>
      </c>
      <c r="N83" s="46"/>
      <c r="O83" s="66">
        <v>77378</v>
      </c>
      <c r="P83" s="66">
        <v>77378</v>
      </c>
      <c r="Q83" s="46"/>
      <c r="R83" s="66">
        <v>77378</v>
      </c>
    </row>
    <row r="84" spans="1:18" ht="49.5" customHeight="1">
      <c r="A84" s="133"/>
      <c r="B84" s="131"/>
      <c r="C84" s="129"/>
      <c r="D84" s="159"/>
      <c r="E84" s="42" t="s">
        <v>183</v>
      </c>
      <c r="F84" s="42" t="s">
        <v>7</v>
      </c>
      <c r="G84" s="53">
        <v>8</v>
      </c>
      <c r="H84" s="44">
        <v>13750400000000000</v>
      </c>
      <c r="I84" s="53" t="s">
        <v>203</v>
      </c>
      <c r="J84" s="66">
        <v>129451</v>
      </c>
      <c r="K84" s="45"/>
      <c r="L84" s="66">
        <v>129451</v>
      </c>
      <c r="M84" s="66">
        <v>476459</v>
      </c>
      <c r="N84" s="46"/>
      <c r="O84" s="66">
        <v>476459</v>
      </c>
      <c r="P84" s="66">
        <v>476459</v>
      </c>
      <c r="Q84" s="46"/>
      <c r="R84" s="66">
        <v>476459</v>
      </c>
    </row>
    <row r="85" spans="1:18" ht="49.5" customHeight="1">
      <c r="A85" s="133"/>
      <c r="B85" s="131"/>
      <c r="C85" s="129"/>
      <c r="D85" s="159"/>
      <c r="E85" s="42" t="s">
        <v>183</v>
      </c>
      <c r="F85" s="42" t="s">
        <v>7</v>
      </c>
      <c r="G85" s="53">
        <v>8</v>
      </c>
      <c r="H85" s="44">
        <v>13750400000000000</v>
      </c>
      <c r="I85" s="53" t="s">
        <v>204</v>
      </c>
      <c r="J85" s="66">
        <v>64760</v>
      </c>
      <c r="K85" s="45"/>
      <c r="L85" s="66">
        <v>64760</v>
      </c>
      <c r="M85" s="66">
        <v>64760</v>
      </c>
      <c r="N85" s="46"/>
      <c r="O85" s="66">
        <v>64760</v>
      </c>
      <c r="P85" s="66">
        <v>64760</v>
      </c>
      <c r="Q85" s="46"/>
      <c r="R85" s="66">
        <v>64760</v>
      </c>
    </row>
    <row r="86" spans="1:18" ht="49.5" customHeight="1">
      <c r="A86" s="133"/>
      <c r="B86" s="131"/>
      <c r="C86" s="129"/>
      <c r="D86" s="159"/>
      <c r="E86" s="42" t="s">
        <v>172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16323046</v>
      </c>
      <c r="K86" s="45"/>
      <c r="L86" s="66">
        <v>16323046</v>
      </c>
      <c r="M86" s="66">
        <v>16323046</v>
      </c>
      <c r="N86" s="46"/>
      <c r="O86" s="66">
        <v>16323046</v>
      </c>
      <c r="P86" s="66">
        <v>16323046</v>
      </c>
      <c r="Q86" s="46"/>
      <c r="R86" s="66">
        <v>16323046</v>
      </c>
    </row>
    <row r="87" spans="1:18" ht="49.5" customHeight="1">
      <c r="A87" s="133"/>
      <c r="B87" s="131"/>
      <c r="C87" s="129"/>
      <c r="D87" s="159"/>
      <c r="E87" s="42" t="s">
        <v>172</v>
      </c>
      <c r="F87" s="42" t="s">
        <v>7</v>
      </c>
      <c r="G87" s="53">
        <v>8</v>
      </c>
      <c r="H87" s="44">
        <v>13750400000000000</v>
      </c>
      <c r="I87" s="53" t="s">
        <v>203</v>
      </c>
      <c r="J87" s="66">
        <v>8253736.8</v>
      </c>
      <c r="K87" s="45"/>
      <c r="L87" s="66">
        <v>8253736.8</v>
      </c>
      <c r="M87" s="66">
        <v>8253736.8</v>
      </c>
      <c r="N87" s="46"/>
      <c r="O87" s="66">
        <v>8253736.8</v>
      </c>
      <c r="P87" s="66">
        <v>8253736.8</v>
      </c>
      <c r="Q87" s="46"/>
      <c r="R87" s="66">
        <v>8253736.8</v>
      </c>
    </row>
    <row r="88" spans="1:18" ht="49.5" customHeight="1">
      <c r="A88" s="133"/>
      <c r="B88" s="131"/>
      <c r="C88" s="129"/>
      <c r="D88" s="159"/>
      <c r="E88" s="42" t="s">
        <v>172</v>
      </c>
      <c r="F88" s="42" t="s">
        <v>7</v>
      </c>
      <c r="G88" s="53">
        <v>8</v>
      </c>
      <c r="H88" s="44">
        <v>13750300000000000</v>
      </c>
      <c r="I88" s="43" t="s">
        <v>199</v>
      </c>
      <c r="J88" s="66">
        <v>132205.43</v>
      </c>
      <c r="K88" s="45"/>
      <c r="L88" s="66">
        <v>132205.43</v>
      </c>
      <c r="M88" s="45"/>
      <c r="N88" s="46"/>
      <c r="O88" s="45"/>
      <c r="P88" s="45"/>
      <c r="Q88" s="46"/>
      <c r="R88" s="45"/>
    </row>
    <row r="89" spans="1:18" ht="49.5" customHeight="1">
      <c r="A89" s="133"/>
      <c r="B89" s="131"/>
      <c r="C89" s="129"/>
      <c r="D89" s="159"/>
      <c r="E89" s="42" t="s">
        <v>172</v>
      </c>
      <c r="F89" s="42" t="s">
        <v>7</v>
      </c>
      <c r="G89" s="53">
        <v>8</v>
      </c>
      <c r="H89" s="44">
        <v>13750300000000000</v>
      </c>
      <c r="I89" s="43" t="s">
        <v>205</v>
      </c>
      <c r="J89" s="66">
        <v>1233572</v>
      </c>
      <c r="K89" s="45"/>
      <c r="L89" s="66">
        <v>1233572</v>
      </c>
      <c r="M89" s="66">
        <v>1233572</v>
      </c>
      <c r="N89" s="46"/>
      <c r="O89" s="66">
        <v>1233572</v>
      </c>
      <c r="P89" s="66">
        <v>1233572</v>
      </c>
      <c r="Q89" s="46"/>
      <c r="R89" s="66">
        <v>1233572</v>
      </c>
    </row>
    <row r="90" spans="1:18" ht="49.5" customHeight="1">
      <c r="A90" s="133"/>
      <c r="B90" s="131"/>
      <c r="C90" s="129"/>
      <c r="D90" s="159"/>
      <c r="E90" s="42" t="s">
        <v>183</v>
      </c>
      <c r="F90" s="42" t="s">
        <v>7</v>
      </c>
      <c r="G90" s="53">
        <v>8</v>
      </c>
      <c r="H90" s="44">
        <v>13750400000000000</v>
      </c>
      <c r="I90" s="53" t="s">
        <v>197</v>
      </c>
      <c r="J90" s="66">
        <v>213008.28</v>
      </c>
      <c r="K90" s="45"/>
      <c r="L90" s="66">
        <v>213008.28</v>
      </c>
      <c r="M90" s="46"/>
      <c r="N90" s="46"/>
      <c r="O90" s="46"/>
      <c r="P90" s="46"/>
      <c r="Q90" s="46"/>
      <c r="R90" s="46"/>
    </row>
    <row r="91" spans="1:18" ht="49.5" customHeight="1">
      <c r="A91" s="133"/>
      <c r="B91" s="131"/>
      <c r="C91" s="129"/>
      <c r="D91" s="159"/>
      <c r="E91" s="42" t="s">
        <v>172</v>
      </c>
      <c r="F91" s="42" t="s">
        <v>7</v>
      </c>
      <c r="G91" s="53">
        <v>9</v>
      </c>
      <c r="H91" s="44">
        <v>13750400000000000</v>
      </c>
      <c r="I91" s="53" t="s">
        <v>197</v>
      </c>
      <c r="J91" s="55">
        <v>3313906.28</v>
      </c>
      <c r="K91" s="55"/>
      <c r="L91" s="55">
        <v>3313906.28</v>
      </c>
      <c r="M91" s="46"/>
      <c r="N91" s="46"/>
      <c r="O91" s="46"/>
      <c r="P91" s="46"/>
      <c r="Q91" s="46"/>
      <c r="R91" s="46"/>
    </row>
    <row r="92" spans="1:18" ht="49.5" customHeight="1">
      <c r="A92" s="133"/>
      <c r="B92" s="131"/>
      <c r="C92" s="129"/>
      <c r="D92" s="159"/>
      <c r="E92" s="42" t="s">
        <v>172</v>
      </c>
      <c r="F92" s="42" t="s">
        <v>7</v>
      </c>
      <c r="G92" s="53">
        <v>9</v>
      </c>
      <c r="H92" s="44">
        <v>13750500000000000</v>
      </c>
      <c r="I92" s="43" t="s">
        <v>210</v>
      </c>
      <c r="J92" s="55"/>
      <c r="K92" s="55"/>
      <c r="L92" s="45"/>
      <c r="M92" s="46"/>
      <c r="N92" s="46"/>
      <c r="O92" s="46"/>
      <c r="P92" s="46"/>
      <c r="Q92" s="46"/>
      <c r="R92" s="46"/>
    </row>
    <row r="93" spans="1:18" ht="49.5" customHeight="1">
      <c r="A93" s="133"/>
      <c r="B93" s="131"/>
      <c r="C93" s="129"/>
      <c r="D93" s="159"/>
      <c r="E93" s="42" t="s">
        <v>172</v>
      </c>
      <c r="F93" s="42" t="s">
        <v>7</v>
      </c>
      <c r="G93" s="53">
        <v>9</v>
      </c>
      <c r="H93" s="44">
        <v>13750500000000000</v>
      </c>
      <c r="I93" s="43" t="s">
        <v>213</v>
      </c>
      <c r="J93" s="55"/>
      <c r="K93" s="55"/>
      <c r="L93" s="45"/>
      <c r="M93" s="46"/>
      <c r="N93" s="46"/>
      <c r="O93" s="46"/>
      <c r="P93" s="46"/>
      <c r="Q93" s="46"/>
      <c r="R93" s="46"/>
    </row>
    <row r="94" spans="1:18" ht="49.5" customHeight="1">
      <c r="A94" s="133"/>
      <c r="B94" s="131"/>
      <c r="C94" s="129"/>
      <c r="D94" s="159"/>
      <c r="E94" s="42" t="s">
        <v>172</v>
      </c>
      <c r="F94" s="42" t="s">
        <v>7</v>
      </c>
      <c r="G94" s="53">
        <v>9</v>
      </c>
      <c r="H94" s="44">
        <v>13750500000000000</v>
      </c>
      <c r="I94" s="43" t="s">
        <v>228</v>
      </c>
      <c r="J94" s="55">
        <v>14287943.25</v>
      </c>
      <c r="K94" s="55">
        <v>14287943.25</v>
      </c>
      <c r="L94" s="55"/>
      <c r="M94" s="46"/>
      <c r="N94" s="46"/>
      <c r="O94" s="46"/>
      <c r="P94" s="46"/>
      <c r="Q94" s="46"/>
      <c r="R94" s="46"/>
    </row>
    <row r="95" spans="1:18" ht="49.5" customHeight="1">
      <c r="A95" s="133"/>
      <c r="B95" s="131"/>
      <c r="C95" s="129"/>
      <c r="D95" s="159"/>
      <c r="E95" s="42" t="s">
        <v>20</v>
      </c>
      <c r="F95" s="42" t="s">
        <v>7</v>
      </c>
      <c r="G95" s="53">
        <v>8</v>
      </c>
      <c r="H95" s="49" t="s">
        <v>6</v>
      </c>
      <c r="I95" s="43" t="s">
        <v>7</v>
      </c>
      <c r="J95" s="55">
        <f>J96+J97</f>
        <v>6853687.68</v>
      </c>
      <c r="K95" s="55"/>
      <c r="L95" s="55">
        <f>L96+L97</f>
        <v>6853687.68</v>
      </c>
      <c r="M95" s="46"/>
      <c r="N95" s="46"/>
      <c r="O95" s="46"/>
      <c r="P95" s="46"/>
      <c r="Q95" s="46"/>
      <c r="R95" s="46"/>
    </row>
    <row r="96" spans="1:18" ht="49.5" customHeight="1">
      <c r="A96" s="133"/>
      <c r="B96" s="131"/>
      <c r="C96" s="129"/>
      <c r="D96" s="159"/>
      <c r="E96" s="42" t="s">
        <v>172</v>
      </c>
      <c r="F96" s="42" t="s">
        <v>7</v>
      </c>
      <c r="G96" s="53">
        <v>8</v>
      </c>
      <c r="H96" s="44">
        <v>13750400000000000</v>
      </c>
      <c r="I96" s="53" t="s">
        <v>197</v>
      </c>
      <c r="J96" s="66">
        <v>943873.68</v>
      </c>
      <c r="K96" s="45"/>
      <c r="L96" s="66">
        <v>943873.68</v>
      </c>
      <c r="M96" s="46"/>
      <c r="N96" s="46"/>
      <c r="O96" s="46"/>
      <c r="P96" s="46"/>
      <c r="Q96" s="46"/>
      <c r="R96" s="46"/>
    </row>
    <row r="97" spans="1:18" ht="49.5" customHeight="1">
      <c r="A97" s="133"/>
      <c r="B97" s="131"/>
      <c r="C97" s="129"/>
      <c r="D97" s="159"/>
      <c r="E97" s="42" t="s">
        <v>172</v>
      </c>
      <c r="F97" s="42" t="s">
        <v>7</v>
      </c>
      <c r="G97" s="53">
        <v>8</v>
      </c>
      <c r="H97" s="44">
        <v>13750400000000000</v>
      </c>
      <c r="I97" s="53" t="s">
        <v>203</v>
      </c>
      <c r="J97" s="66">
        <v>5909814</v>
      </c>
      <c r="K97" s="45"/>
      <c r="L97" s="66">
        <v>5909814</v>
      </c>
      <c r="M97" s="66">
        <v>5909814</v>
      </c>
      <c r="N97" s="46"/>
      <c r="O97" s="66">
        <v>5909814</v>
      </c>
      <c r="P97" s="66">
        <v>5909814</v>
      </c>
      <c r="Q97" s="46"/>
      <c r="R97" s="66">
        <v>5909814</v>
      </c>
    </row>
    <row r="98" spans="1:18" s="33" customFormat="1" ht="47.25" customHeight="1">
      <c r="A98" s="132" t="s">
        <v>98</v>
      </c>
      <c r="B98" s="73" t="s">
        <v>106</v>
      </c>
      <c r="C98" s="74" t="s">
        <v>95</v>
      </c>
      <c r="D98" s="75">
        <v>100</v>
      </c>
      <c r="E98" s="76" t="s">
        <v>20</v>
      </c>
      <c r="F98" s="76" t="s">
        <v>20</v>
      </c>
      <c r="G98" s="77">
        <v>0</v>
      </c>
      <c r="H98" s="78" t="s">
        <v>6</v>
      </c>
      <c r="I98" s="77" t="s">
        <v>7</v>
      </c>
      <c r="J98" s="77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</row>
    <row r="99" spans="1:18" ht="51.75" customHeight="1">
      <c r="A99" s="133"/>
      <c r="B99" s="51" t="s">
        <v>107</v>
      </c>
      <c r="C99" s="52" t="s">
        <v>96</v>
      </c>
      <c r="D99" s="53">
        <v>180</v>
      </c>
      <c r="E99" s="42" t="s">
        <v>20</v>
      </c>
      <c r="F99" s="42" t="s">
        <v>7</v>
      </c>
      <c r="G99" s="53">
        <v>8</v>
      </c>
      <c r="H99" s="49" t="s">
        <v>6</v>
      </c>
      <c r="I99" s="43" t="s">
        <v>7</v>
      </c>
      <c r="J99" s="46"/>
      <c r="K99" s="46"/>
      <c r="L99" s="46"/>
      <c r="M99" s="46"/>
      <c r="N99" s="46"/>
      <c r="O99" s="46"/>
      <c r="P99" s="46"/>
      <c r="Q99" s="46"/>
      <c r="R99" s="46"/>
    </row>
    <row r="100" spans="1:18" ht="57" customHeight="1">
      <c r="A100" s="164"/>
      <c r="B100" s="51" t="s">
        <v>108</v>
      </c>
      <c r="C100" s="52" t="s">
        <v>97</v>
      </c>
      <c r="D100" s="53">
        <v>180</v>
      </c>
      <c r="E100" s="42" t="s">
        <v>20</v>
      </c>
      <c r="F100" s="42" t="s">
        <v>7</v>
      </c>
      <c r="G100" s="53">
        <v>8</v>
      </c>
      <c r="H100" s="49" t="s">
        <v>6</v>
      </c>
      <c r="I100" s="43" t="s">
        <v>7</v>
      </c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s="33" customFormat="1" ht="52.5" customHeight="1">
      <c r="A101" s="132" t="s">
        <v>100</v>
      </c>
      <c r="B101" s="80" t="s">
        <v>99</v>
      </c>
      <c r="C101" s="81" t="s">
        <v>101</v>
      </c>
      <c r="D101" s="76" t="s">
        <v>51</v>
      </c>
      <c r="E101" s="76" t="s">
        <v>20</v>
      </c>
      <c r="F101" s="76" t="s">
        <v>20</v>
      </c>
      <c r="G101" s="77">
        <v>0</v>
      </c>
      <c r="H101" s="78" t="s">
        <v>6</v>
      </c>
      <c r="I101" s="77" t="s">
        <v>7</v>
      </c>
      <c r="J101" s="82"/>
      <c r="K101" s="82"/>
      <c r="L101" s="79"/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</row>
    <row r="102" spans="1:18" ht="35.25" customHeight="1">
      <c r="A102" s="133"/>
      <c r="B102" s="130" t="s">
        <v>105</v>
      </c>
      <c r="C102" s="128" t="s">
        <v>102</v>
      </c>
      <c r="D102" s="161" t="s">
        <v>103</v>
      </c>
      <c r="E102" s="42" t="s">
        <v>172</v>
      </c>
      <c r="F102" s="42" t="s">
        <v>7</v>
      </c>
      <c r="G102" s="53">
        <v>9</v>
      </c>
      <c r="H102" s="44">
        <v>13750500000000000</v>
      </c>
      <c r="I102" s="43" t="s">
        <v>217</v>
      </c>
      <c r="J102" s="45">
        <v>120</v>
      </c>
      <c r="K102" s="45"/>
      <c r="L102" s="46"/>
      <c r="M102" s="46"/>
      <c r="N102" s="46"/>
      <c r="O102" s="46"/>
      <c r="P102" s="46"/>
      <c r="Q102" s="46"/>
      <c r="R102" s="46"/>
    </row>
    <row r="103" spans="1:18" ht="39.75" customHeight="1">
      <c r="A103" s="164"/>
      <c r="B103" s="163"/>
      <c r="C103" s="160"/>
      <c r="D103" s="162"/>
      <c r="E103" s="42" t="s">
        <v>172</v>
      </c>
      <c r="F103" s="42" t="s">
        <v>7</v>
      </c>
      <c r="G103" s="43">
        <v>9</v>
      </c>
      <c r="H103" s="44">
        <v>13750500000000000</v>
      </c>
      <c r="I103" s="43" t="s">
        <v>218</v>
      </c>
      <c r="J103" s="45">
        <v>32</v>
      </c>
      <c r="K103" s="47"/>
      <c r="L103" s="46"/>
      <c r="M103" s="46"/>
      <c r="N103" s="46"/>
      <c r="O103" s="46"/>
      <c r="P103" s="46"/>
      <c r="Q103" s="46"/>
      <c r="R103" s="46"/>
    </row>
    <row r="104" spans="1:18" ht="21" customHeight="1">
      <c r="A104" s="83"/>
      <c r="B104" s="84"/>
      <c r="C104" s="85"/>
      <c r="D104" s="84"/>
      <c r="E104" s="84"/>
      <c r="F104" s="84"/>
      <c r="G104" s="84"/>
      <c r="H104" s="86"/>
      <c r="I104" s="84"/>
      <c r="J104" s="84"/>
      <c r="K104" s="84"/>
      <c r="L104" s="84"/>
      <c r="M104" s="84"/>
      <c r="N104" s="84"/>
      <c r="O104" s="83"/>
      <c r="P104" s="83"/>
      <c r="Q104" s="83"/>
      <c r="R104" s="83"/>
    </row>
    <row r="105" spans="1:18" ht="20.25">
      <c r="A105" s="83" t="s">
        <v>146</v>
      </c>
      <c r="B105" s="84"/>
      <c r="C105" s="85"/>
      <c r="D105" s="84"/>
      <c r="E105" s="84"/>
      <c r="F105" s="84"/>
      <c r="G105" s="84"/>
      <c r="H105" s="86"/>
      <c r="I105" s="84"/>
      <c r="J105" s="84"/>
      <c r="K105" s="84"/>
      <c r="L105" s="84"/>
      <c r="M105" s="84"/>
      <c r="N105" s="84"/>
      <c r="O105" s="83"/>
      <c r="P105" s="83"/>
      <c r="Q105" s="83"/>
      <c r="R105" s="83"/>
    </row>
    <row r="106" spans="1:18" ht="20.25">
      <c r="A106" s="83" t="s">
        <v>185</v>
      </c>
      <c r="B106" s="87"/>
      <c r="C106" s="88" t="s">
        <v>175</v>
      </c>
      <c r="D106" s="83"/>
      <c r="E106" s="89"/>
      <c r="F106" s="89"/>
      <c r="G106" s="89"/>
      <c r="H106" s="90"/>
      <c r="I106" s="89"/>
      <c r="J106" s="83" t="s">
        <v>178</v>
      </c>
      <c r="K106" s="83"/>
      <c r="L106" s="83"/>
      <c r="M106" s="83"/>
      <c r="N106" s="83"/>
      <c r="O106" s="83"/>
      <c r="P106" s="83"/>
      <c r="Q106" s="83"/>
      <c r="R106" s="83"/>
    </row>
    <row r="107" spans="1:18" ht="27.75" customHeight="1">
      <c r="A107" s="83"/>
      <c r="B107" s="87"/>
      <c r="C107" s="88"/>
      <c r="D107" s="83" t="s">
        <v>148</v>
      </c>
      <c r="E107" s="89"/>
      <c r="F107" s="89"/>
      <c r="G107" s="89"/>
      <c r="H107" s="90" t="s">
        <v>23</v>
      </c>
      <c r="I107" s="89"/>
      <c r="J107" s="83" t="s">
        <v>25</v>
      </c>
      <c r="K107" s="83"/>
      <c r="L107" s="83"/>
      <c r="M107" s="83"/>
      <c r="N107" s="83"/>
      <c r="O107" s="83"/>
      <c r="P107" s="83"/>
      <c r="Q107" s="83"/>
      <c r="R107" s="83"/>
    </row>
    <row r="108" spans="1:18" ht="21.75" customHeight="1">
      <c r="A108" s="83"/>
      <c r="B108" s="91"/>
      <c r="C108" s="92"/>
      <c r="D108" s="83"/>
      <c r="E108" s="89"/>
      <c r="F108" s="89"/>
      <c r="G108" s="89"/>
      <c r="H108" s="90"/>
      <c r="I108" s="89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ht="26.25" customHeight="1">
      <c r="A109" s="83" t="s">
        <v>186</v>
      </c>
      <c r="B109" s="91"/>
      <c r="C109" s="92"/>
      <c r="D109" s="83"/>
      <c r="E109" s="89"/>
      <c r="F109" s="89"/>
      <c r="G109" s="89" t="s">
        <v>187</v>
      </c>
      <c r="H109" s="90"/>
      <c r="I109" s="89"/>
      <c r="J109" s="83" t="s">
        <v>180</v>
      </c>
      <c r="K109" s="83"/>
      <c r="L109" s="83"/>
      <c r="M109" s="83"/>
      <c r="N109" s="83"/>
      <c r="O109" s="83"/>
      <c r="P109" s="83"/>
      <c r="Q109" s="83"/>
      <c r="R109" s="83"/>
    </row>
    <row r="110" spans="1:18" ht="26.25" customHeight="1">
      <c r="A110" s="83"/>
      <c r="B110" s="91" t="s">
        <v>188</v>
      </c>
      <c r="C110" s="92" t="s">
        <v>189</v>
      </c>
      <c r="D110" s="83"/>
      <c r="E110" s="89"/>
      <c r="F110" s="89"/>
      <c r="G110" s="89" t="s">
        <v>150</v>
      </c>
      <c r="H110" s="90"/>
      <c r="I110" s="89"/>
      <c r="J110" s="83" t="s">
        <v>151</v>
      </c>
      <c r="K110" s="83"/>
      <c r="L110" s="83"/>
      <c r="M110" s="83"/>
      <c r="N110" s="83"/>
      <c r="O110" s="83"/>
      <c r="P110" s="83"/>
      <c r="Q110" s="83"/>
      <c r="R110" s="83"/>
    </row>
    <row r="111" spans="1:18" ht="20.25">
      <c r="A111" s="83"/>
      <c r="B111" s="91" t="s">
        <v>223</v>
      </c>
      <c r="C111" s="92"/>
      <c r="D111" s="83"/>
      <c r="E111" s="89"/>
      <c r="F111" s="89"/>
      <c r="G111" s="89"/>
      <c r="H111" s="90"/>
      <c r="I111" s="89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20.25">
      <c r="A112" s="83"/>
      <c r="B112" s="91"/>
      <c r="C112" s="92"/>
      <c r="D112" s="83"/>
      <c r="E112" s="89"/>
      <c r="F112" s="89"/>
      <c r="G112" s="89"/>
      <c r="H112" s="90"/>
      <c r="I112" s="89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/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</sheetData>
  <sheetProtection/>
  <mergeCells count="60">
    <mergeCell ref="D102:D103"/>
    <mergeCell ref="C43:C53"/>
    <mergeCell ref="B43:B53"/>
    <mergeCell ref="A101:A103"/>
    <mergeCell ref="B70:B72"/>
    <mergeCell ref="A98:A100"/>
    <mergeCell ref="C67:C68"/>
    <mergeCell ref="C102:C103"/>
    <mergeCell ref="B102:B103"/>
    <mergeCell ref="C83:C97"/>
    <mergeCell ref="D37:D38"/>
    <mergeCell ref="D35:D36"/>
    <mergeCell ref="D43:D53"/>
    <mergeCell ref="D56:D66"/>
    <mergeCell ref="D76:D78"/>
    <mergeCell ref="D83:D97"/>
    <mergeCell ref="B83:B97"/>
    <mergeCell ref="D67:D68"/>
    <mergeCell ref="B67:B68"/>
    <mergeCell ref="D70:D72"/>
    <mergeCell ref="C70:C72"/>
    <mergeCell ref="C76:C78"/>
    <mergeCell ref="B35:B36"/>
    <mergeCell ref="K2:L3"/>
    <mergeCell ref="D25:D33"/>
    <mergeCell ref="B16:B22"/>
    <mergeCell ref="C16:C22"/>
    <mergeCell ref="D16:D22"/>
    <mergeCell ref="I2:I4"/>
    <mergeCell ref="G2:G4"/>
    <mergeCell ref="D11:D13"/>
    <mergeCell ref="C11:C13"/>
    <mergeCell ref="D2:D4"/>
    <mergeCell ref="E2:E4"/>
    <mergeCell ref="F2:F4"/>
    <mergeCell ref="A1:R1"/>
    <mergeCell ref="A2:A4"/>
    <mergeCell ref="N2:O3"/>
    <mergeCell ref="B2:B4"/>
    <mergeCell ref="C2:C4"/>
    <mergeCell ref="C25:C33"/>
    <mergeCell ref="B25:B33"/>
    <mergeCell ref="P2:P4"/>
    <mergeCell ref="H2:H4"/>
    <mergeCell ref="Q2:R3"/>
    <mergeCell ref="A5:A10"/>
    <mergeCell ref="B5:B10"/>
    <mergeCell ref="D5:D10"/>
    <mergeCell ref="M2:M4"/>
    <mergeCell ref="J2:J4"/>
    <mergeCell ref="C35:C36"/>
    <mergeCell ref="B37:B38"/>
    <mergeCell ref="A11:A13"/>
    <mergeCell ref="B11:B13"/>
    <mergeCell ref="C5:C10"/>
    <mergeCell ref="C56:C66"/>
    <mergeCell ref="B56:B66"/>
    <mergeCell ref="C37:C38"/>
    <mergeCell ref="A41:A97"/>
    <mergeCell ref="A14:A40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J19" sqref="DJ19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109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110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111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112</v>
      </c>
      <c r="BE6" s="187"/>
      <c r="BF6" s="187"/>
      <c r="BG6" s="187"/>
      <c r="BH6" s="187"/>
      <c r="BI6" s="188"/>
      <c r="BJ6" s="186" t="s">
        <v>113</v>
      </c>
      <c r="BK6" s="187"/>
      <c r="BL6" s="187"/>
      <c r="BM6" s="187"/>
      <c r="BN6" s="187"/>
      <c r="BO6" s="188"/>
      <c r="BP6" s="181" t="s">
        <v>190</v>
      </c>
      <c r="BQ6" s="181"/>
      <c r="BR6" s="181"/>
      <c r="BS6" s="181"/>
      <c r="BT6" s="181"/>
      <c r="BU6" s="181"/>
      <c r="BV6" s="181"/>
      <c r="BW6" s="181"/>
      <c r="BX6" s="181" t="s">
        <v>200</v>
      </c>
      <c r="BY6" s="181"/>
      <c r="BZ6" s="181"/>
      <c r="CA6" s="181"/>
      <c r="CB6" s="181"/>
      <c r="CC6" s="181"/>
      <c r="CD6" s="181"/>
      <c r="CE6" s="181"/>
      <c r="CF6" s="181" t="s">
        <v>201</v>
      </c>
      <c r="CG6" s="181"/>
      <c r="CH6" s="181"/>
      <c r="CI6" s="181"/>
      <c r="CJ6" s="181"/>
      <c r="CK6" s="181"/>
      <c r="CL6" s="181"/>
      <c r="CM6" s="181"/>
      <c r="CN6" s="181" t="s">
        <v>114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115</v>
      </c>
      <c r="BK7" s="187"/>
      <c r="BL7" s="187"/>
      <c r="BM7" s="187"/>
      <c r="BN7" s="187"/>
      <c r="BO7" s="188"/>
      <c r="BP7" s="181" t="s">
        <v>116</v>
      </c>
      <c r="BQ7" s="181"/>
      <c r="BR7" s="181"/>
      <c r="BS7" s="181"/>
      <c r="BT7" s="181"/>
      <c r="BU7" s="181"/>
      <c r="BV7" s="181"/>
      <c r="BW7" s="181"/>
      <c r="BX7" s="181" t="s">
        <v>117</v>
      </c>
      <c r="BY7" s="181"/>
      <c r="BZ7" s="181"/>
      <c r="CA7" s="181"/>
      <c r="CB7" s="181"/>
      <c r="CC7" s="181"/>
      <c r="CD7" s="181"/>
      <c r="CE7" s="181"/>
      <c r="CF7" s="181" t="s">
        <v>118</v>
      </c>
      <c r="CG7" s="181"/>
      <c r="CH7" s="181"/>
      <c r="CI7" s="181"/>
      <c r="CJ7" s="181"/>
      <c r="CK7" s="181"/>
      <c r="CL7" s="181"/>
      <c r="CM7" s="181"/>
      <c r="CN7" s="181" t="s">
        <v>119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120</v>
      </c>
      <c r="BQ8" s="181"/>
      <c r="BR8" s="181"/>
      <c r="BS8" s="181"/>
      <c r="BT8" s="181"/>
      <c r="BU8" s="181"/>
      <c r="BV8" s="181"/>
      <c r="BW8" s="181"/>
      <c r="BX8" s="181" t="s">
        <v>121</v>
      </c>
      <c r="BY8" s="181"/>
      <c r="BZ8" s="181"/>
      <c r="CA8" s="181"/>
      <c r="CB8" s="181"/>
      <c r="CC8" s="181"/>
      <c r="CD8" s="181"/>
      <c r="CE8" s="181"/>
      <c r="CF8" s="181" t="s">
        <v>121</v>
      </c>
      <c r="CG8" s="181"/>
      <c r="CH8" s="181"/>
      <c r="CI8" s="181"/>
      <c r="CJ8" s="181"/>
      <c r="CK8" s="181"/>
      <c r="CL8" s="181"/>
      <c r="CM8" s="181"/>
      <c r="CN8" s="181" t="s">
        <v>121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122</v>
      </c>
      <c r="BQ9" s="181"/>
      <c r="BR9" s="181"/>
      <c r="BS9" s="181"/>
      <c r="BT9" s="181"/>
      <c r="BU9" s="181"/>
      <c r="BV9" s="181"/>
      <c r="BW9" s="181"/>
      <c r="BX9" s="181" t="s">
        <v>123</v>
      </c>
      <c r="BY9" s="181"/>
      <c r="BZ9" s="181"/>
      <c r="CA9" s="181"/>
      <c r="CB9" s="181"/>
      <c r="CC9" s="181"/>
      <c r="CD9" s="181"/>
      <c r="CE9" s="181"/>
      <c r="CF9" s="181" t="s">
        <v>123</v>
      </c>
      <c r="CG9" s="181"/>
      <c r="CH9" s="181"/>
      <c r="CI9" s="181"/>
      <c r="CJ9" s="181"/>
      <c r="CK9" s="181"/>
      <c r="CL9" s="181"/>
      <c r="CM9" s="181"/>
      <c r="CN9" s="181" t="s">
        <v>124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125</v>
      </c>
      <c r="B11" s="179"/>
      <c r="C11" s="179"/>
      <c r="D11" s="179"/>
      <c r="E11" s="179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126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50882694.72</v>
      </c>
      <c r="BQ11" s="180"/>
      <c r="BR11" s="180"/>
      <c r="BS11" s="180"/>
      <c r="BT11" s="180"/>
      <c r="BU11" s="180"/>
      <c r="BV11" s="180"/>
      <c r="BW11" s="180"/>
      <c r="BX11" s="180">
        <v>33154592.01</v>
      </c>
      <c r="BY11" s="180"/>
      <c r="BZ11" s="180"/>
      <c r="CA11" s="180"/>
      <c r="CB11" s="180"/>
      <c r="CC11" s="180"/>
      <c r="CD11" s="180"/>
      <c r="CE11" s="180"/>
      <c r="CF11" s="180">
        <v>33154592.01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127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1419657.84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164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128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129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49463036.88</v>
      </c>
      <c r="BQ14" s="180"/>
      <c r="BR14" s="180"/>
      <c r="BS14" s="180"/>
      <c r="BT14" s="180"/>
      <c r="BU14" s="180"/>
      <c r="BV14" s="180"/>
      <c r="BW14" s="180"/>
      <c r="BX14" s="172">
        <v>33154592.01</v>
      </c>
      <c r="BY14" s="172"/>
      <c r="BZ14" s="172"/>
      <c r="CA14" s="172"/>
      <c r="CB14" s="172"/>
      <c r="CC14" s="172"/>
      <c r="CD14" s="172"/>
      <c r="CE14" s="172"/>
      <c r="CF14" s="172">
        <v>33154592.01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161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130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131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166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128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132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162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133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134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135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159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136</v>
      </c>
      <c r="B23" s="176"/>
      <c r="C23" s="176"/>
      <c r="D23" s="176"/>
      <c r="E23" s="176"/>
      <c r="F23" s="177" t="s">
        <v>137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138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139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140</v>
      </c>
      <c r="B25" s="176"/>
      <c r="C25" s="176"/>
      <c r="D25" s="176"/>
      <c r="E25" s="176"/>
      <c r="F25" s="199" t="s">
        <v>141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142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143</v>
      </c>
      <c r="B26" s="176"/>
      <c r="C26" s="176"/>
      <c r="D26" s="176"/>
      <c r="E26" s="176"/>
      <c r="F26" s="196" t="s">
        <v>165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144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167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145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146</v>
      </c>
    </row>
    <row r="34" spans="1:80" ht="12.75">
      <c r="A34" s="34" t="s">
        <v>147</v>
      </c>
      <c r="W34" s="171" t="s">
        <v>175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178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148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1" t="s">
        <v>176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191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179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192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193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194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195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196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152</v>
      </c>
      <c r="C40" s="168" t="s">
        <v>221</v>
      </c>
      <c r="D40" s="168"/>
      <c r="E40" s="168"/>
      <c r="F40" s="34" t="s">
        <v>153</v>
      </c>
      <c r="H40" s="168" t="s">
        <v>219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214</v>
      </c>
      <c r="V40" s="170"/>
      <c r="W40" s="170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2023-01-30T05:14:05Z</cp:lastPrinted>
  <dcterms:created xsi:type="dcterms:W3CDTF">2016-12-09T04:34:12Z</dcterms:created>
  <dcterms:modified xsi:type="dcterms:W3CDTF">2023-02-16T03:37:32Z</dcterms:modified>
  <cp:category/>
  <cp:version/>
  <cp:contentType/>
  <cp:contentStatus/>
</cp:coreProperties>
</file>